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2（就业）第6批生活、交通补贴" sheetId="2" r:id="rId1"/>
  </sheets>
  <definedNames>
    <definedName name="_xlnm.Print_Area" localSheetId="0">'2022（就业）第6批生活、交通补贴'!#REF!</definedName>
    <definedName name="_xlnm.Print_Titles" localSheetId="0">'2022（就业）第6批生活、交通补贴'!#REF!</definedName>
  </definedName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R35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2022年9月16日拨款</t>
        </r>
      </text>
    </comment>
  </commentList>
</comments>
</file>

<file path=xl/sharedStrings.xml><?xml version="1.0" encoding="utf-8"?>
<sst xmlns="http://schemas.openxmlformats.org/spreadsheetml/2006/main" count="191" uniqueCount="119">
  <si>
    <t>文山市2022年农村劳动力职业技能培训专项行动（第六批）生活费、交通费补贴发放审批汇总表</t>
  </si>
  <si>
    <t>单位名称：文山市公共就业和人才服务中心</t>
  </si>
  <si>
    <t>日期：2022年9月8日</t>
  </si>
  <si>
    <t>序号</t>
  </si>
  <si>
    <t>培训机构</t>
  </si>
  <si>
    <t>资金类型</t>
  </si>
  <si>
    <t>培训类型</t>
  </si>
  <si>
    <t>合格证、专项能力证、技能等级证、</t>
  </si>
  <si>
    <t>培训人数</t>
  </si>
  <si>
    <t>培训合格人数</t>
  </si>
  <si>
    <t>应享受补贴人数</t>
  </si>
  <si>
    <t>培训工种</t>
  </si>
  <si>
    <t>培训地址</t>
  </si>
  <si>
    <t>培训时间</t>
  </si>
  <si>
    <t>培训第 期</t>
  </si>
  <si>
    <t>培训天数</t>
  </si>
  <si>
    <t>培训天数合计</t>
  </si>
  <si>
    <t>交通补贴标准（元）</t>
  </si>
  <si>
    <t>应发放交通补贴（元）</t>
  </si>
  <si>
    <t>生活补贴标准（元）</t>
  </si>
  <si>
    <t>应发放生活补贴（元）</t>
  </si>
  <si>
    <t>合计(元)</t>
  </si>
  <si>
    <t>1</t>
  </si>
  <si>
    <t>文山州天龙建工职业培训站</t>
  </si>
  <si>
    <t>就业补助资金</t>
  </si>
  <si>
    <t>技能等级证</t>
  </si>
  <si>
    <t>电工</t>
  </si>
  <si>
    <t>秉烈乡倮家邑村民委活动室</t>
  </si>
  <si>
    <t>2022年1月19至2月3日</t>
  </si>
  <si>
    <t>20</t>
  </si>
  <si>
    <t>60</t>
  </si>
  <si>
    <t>2</t>
  </si>
  <si>
    <t>砌筑工</t>
  </si>
  <si>
    <t>秉烈乡卡作村委会活动室</t>
  </si>
  <si>
    <t>2022年1月19日至2月2日</t>
  </si>
  <si>
    <t>9</t>
  </si>
  <si>
    <t>3</t>
  </si>
  <si>
    <t>合格证</t>
  </si>
  <si>
    <t>叉车操作培训</t>
  </si>
  <si>
    <t>卧龙社区白沙坡村委会白沙坡村小组</t>
  </si>
  <si>
    <t>2022年1月19日至1月24日</t>
  </si>
  <si>
    <t>6</t>
  </si>
  <si>
    <t>4</t>
  </si>
  <si>
    <t>秉烈乡小平坝村</t>
  </si>
  <si>
    <t xml:space="preserve"> 2022年2月11日至2月16日</t>
  </si>
  <si>
    <t>5</t>
  </si>
  <si>
    <t>专项能力证</t>
  </si>
  <si>
    <t>手工电弧焊</t>
  </si>
  <si>
    <t>文山市卧龙街道办白沙坡社区白沙坡村村委会</t>
  </si>
  <si>
    <t>2022年2月12日至2月19日</t>
  </si>
  <si>
    <t>8</t>
  </si>
  <si>
    <t>保育员★</t>
  </si>
  <si>
    <t>秉烈乡迷勒湾村民委</t>
  </si>
  <si>
    <t>2022年2月27至3月13日</t>
  </si>
  <si>
    <t>15</t>
  </si>
  <si>
    <t>7</t>
  </si>
  <si>
    <t>中式烹调师★</t>
  </si>
  <si>
    <t>文山市秉烈乡老安寨村民委</t>
  </si>
  <si>
    <t>2022年3月3日至3月17日</t>
  </si>
  <si>
    <t>小计</t>
  </si>
  <si>
    <t>文山优才职业培训学校</t>
  </si>
  <si>
    <t>德厚镇德厚居委会二楼</t>
  </si>
  <si>
    <t>2022年1月17日至1月31日</t>
  </si>
  <si>
    <t>10</t>
  </si>
  <si>
    <t>德厚镇水结村委会幼儿园教室</t>
  </si>
  <si>
    <t>11</t>
  </si>
  <si>
    <t>农作物病虫害防治</t>
  </si>
  <si>
    <t>2022年1月17日至1月24日</t>
  </si>
  <si>
    <t>12</t>
  </si>
  <si>
    <t>文山市德厚镇铁则村委会上期乌活动室</t>
  </si>
  <si>
    <t xml:space="preserve"> 2022年2月12日至2月26日</t>
  </si>
  <si>
    <t>13</t>
  </si>
  <si>
    <t>文山市德厚镇乐龙村委会</t>
  </si>
  <si>
    <t>14</t>
  </si>
  <si>
    <t>家政服务培训★</t>
  </si>
  <si>
    <t>文山市德厚镇德厚村委会下寨活动室</t>
  </si>
  <si>
    <t>2022年3月9日至3月13日</t>
  </si>
  <si>
    <t>中式面点师</t>
  </si>
  <si>
    <t>2022年3月17日至3月31日</t>
  </si>
  <si>
    <t>16</t>
  </si>
  <si>
    <t>文山市德厚镇大龙村委会</t>
  </si>
  <si>
    <t>17</t>
  </si>
  <si>
    <t>18</t>
  </si>
  <si>
    <t>文山龙福职业培训学校有限公司</t>
  </si>
  <si>
    <t>红甸回族乡茂克村委会</t>
  </si>
  <si>
    <t xml:space="preserve"> 2022年1月15日至1月29日</t>
  </si>
  <si>
    <t>19</t>
  </si>
  <si>
    <t>照明电路安装</t>
  </si>
  <si>
    <t>红甸回族乡茂克村委会会议室</t>
  </si>
  <si>
    <t xml:space="preserve"> 2022年1月19日至1月26日</t>
  </si>
  <si>
    <t>文山市红甸回族乡平坝寨村委会</t>
  </si>
  <si>
    <t xml:space="preserve"> 2022年2月10日至2月24日</t>
  </si>
  <si>
    <t>21</t>
  </si>
  <si>
    <t>文山市红甸回族乡茂克村委会会议室</t>
  </si>
  <si>
    <t>2022年3月2至3月16日</t>
  </si>
  <si>
    <t>22</t>
  </si>
  <si>
    <t>23</t>
  </si>
  <si>
    <t>昆明呈贡旭一职业技术培训学校</t>
  </si>
  <si>
    <t>薄竹镇老回龙村委会移民搬迁点活动室</t>
  </si>
  <si>
    <t>2022年1月20日至2月5日</t>
  </si>
  <si>
    <t>24</t>
  </si>
  <si>
    <t>电工★</t>
  </si>
  <si>
    <t>薄竹镇摆依寨村民委活动室</t>
  </si>
  <si>
    <t>2022年3月8日至3月22日</t>
  </si>
  <si>
    <t>25</t>
  </si>
  <si>
    <t>药用作物种植及加工培训★</t>
  </si>
  <si>
    <t>薄竹镇新回龙村民委活动室</t>
  </si>
  <si>
    <t>2022年3月9日至3月15日</t>
  </si>
  <si>
    <t>26</t>
  </si>
  <si>
    <t>家禽饲养员★</t>
  </si>
  <si>
    <t>文山市薄竹镇乐诗冲村委会</t>
  </si>
  <si>
    <t>2022年3月18日至4月1日</t>
  </si>
  <si>
    <t>27</t>
  </si>
  <si>
    <t>28</t>
  </si>
  <si>
    <t>文山卓立职业培训学校</t>
  </si>
  <si>
    <t>德厚镇感古村民委母侧村活动室</t>
  </si>
  <si>
    <t>29</t>
  </si>
  <si>
    <t>30</t>
  </si>
  <si>
    <t>合计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</si>
</sst>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177" formatCode="0.00_ "/>
    <numFmt numFmtId="44" formatCode="_ &quot;￥&quot;* #,##0.00_ ;_ &quot;￥&quot;* \-#,##0.00_ ;_ &quot;￥&quot;* &quot;-&quot;??_ ;_ @_ "/>
    <numFmt numFmtId="178" formatCode="0.0_ "/>
  </numFmts>
  <fonts count="37"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2"/>
      <color theme="1"/>
      <name val="宋体"/>
      <charset val="134"/>
    </font>
    <font>
      <b/>
      <sz val="12"/>
      <color theme="1"/>
      <name val="方正黑体_GBK"/>
      <charset val="134"/>
    </font>
    <font>
      <b/>
      <sz val="9"/>
      <color theme="1"/>
      <name val="宋体"/>
      <charset val="134"/>
      <scheme val="minor"/>
    </font>
    <font>
      <b/>
      <sz val="9"/>
      <color rgb="FF000000"/>
      <name val="宋体"/>
      <charset val="134"/>
      <scheme val="major"/>
    </font>
    <font>
      <b/>
      <sz val="9"/>
      <name val="宋体"/>
      <charset val="134"/>
      <scheme val="major"/>
    </font>
    <font>
      <b/>
      <sz val="9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b/>
      <i/>
      <sz val="12"/>
      <color theme="1"/>
      <name val="宋体"/>
      <charset val="134"/>
      <scheme val="minor"/>
    </font>
    <font>
      <b/>
      <i/>
      <sz val="14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2"/>
      <color theme="1"/>
      <name val="方正黑体_GBK"/>
      <charset val="134"/>
    </font>
    <font>
      <sz val="12"/>
      <color theme="1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5" borderId="17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7" borderId="13" applyNumberFormat="0" applyAlignment="0" applyProtection="0">
      <alignment vertical="center"/>
    </xf>
    <xf numFmtId="0" fontId="24" fillId="7" borderId="12" applyNumberFormat="0" applyAlignment="0" applyProtection="0">
      <alignment vertical="center"/>
    </xf>
    <xf numFmtId="0" fontId="26" fillId="14" borderId="15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4" fillId="0" borderId="0"/>
    <xf numFmtId="0" fontId="33" fillId="0" borderId="0"/>
  </cellStyleXfs>
  <cellXfs count="55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176" fontId="10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7"/>
  <sheetViews>
    <sheetView tabSelected="1" zoomScale="75" zoomScaleNormal="75" workbookViewId="0">
      <selection activeCell="T13" sqref="T13"/>
    </sheetView>
  </sheetViews>
  <sheetFormatPr defaultColWidth="8.89166666666667" defaultRowHeight="13.5"/>
  <cols>
    <col min="1" max="1" width="5.775" style="1" customWidth="1"/>
    <col min="2" max="2" width="12.3333333333333" style="2" customWidth="1"/>
    <col min="3" max="3" width="14" style="2" customWidth="1"/>
    <col min="4" max="4" width="11.5583333333333" style="2" customWidth="1"/>
    <col min="5" max="5" width="7.225" style="2" customWidth="1"/>
    <col min="6" max="6" width="6.89166666666667" style="2" customWidth="1"/>
    <col min="7" max="7" width="7.44166666666667" style="2" customWidth="1"/>
    <col min="8" max="8" width="20.5583333333333" style="2" customWidth="1"/>
    <col min="9" max="9" width="19" style="2" customWidth="1"/>
    <col min="10" max="10" width="23.1083333333333" style="2" customWidth="1"/>
    <col min="11" max="11" width="7.4" style="2" customWidth="1"/>
    <col min="12" max="12" width="7.10833333333333" style="1" customWidth="1"/>
    <col min="13" max="13" width="9.775" style="1" customWidth="1"/>
    <col min="14" max="14" width="7.55833333333333" style="1" customWidth="1"/>
    <col min="15" max="15" width="11.775" style="2" customWidth="1"/>
    <col min="16" max="16" width="6.66666666666667" style="2" customWidth="1"/>
    <col min="17" max="17" width="11.8916666666667" style="2" customWidth="1"/>
    <col min="18" max="18" width="13.4416666666667" style="2" customWidth="1"/>
    <col min="19" max="16384" width="8.89166666666667" style="2"/>
  </cols>
  <sheetData>
    <row r="1" ht="46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22" customHeight="1" spans="1:18">
      <c r="A2" s="4" t="s">
        <v>1</v>
      </c>
      <c r="B2" s="4"/>
      <c r="C2" s="4"/>
      <c r="D2" s="4"/>
      <c r="E2" s="4"/>
      <c r="F2" s="4"/>
      <c r="G2" s="4"/>
      <c r="H2" s="5"/>
      <c r="I2" s="5"/>
      <c r="J2" s="42" t="s">
        <v>2</v>
      </c>
      <c r="K2" s="42"/>
      <c r="L2" s="43"/>
      <c r="M2" s="43"/>
      <c r="N2" s="43"/>
      <c r="O2" s="42"/>
      <c r="P2" s="42"/>
      <c r="Q2" s="53"/>
      <c r="R2" s="54"/>
    </row>
    <row r="3" ht="27" customHeight="1" spans="1:18">
      <c r="A3" s="6" t="s">
        <v>3</v>
      </c>
      <c r="B3" s="6" t="s">
        <v>4</v>
      </c>
      <c r="C3" s="6" t="s">
        <v>5</v>
      </c>
      <c r="D3" s="6" t="s">
        <v>6</v>
      </c>
      <c r="E3" s="7" t="s">
        <v>7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ht="22" customHeight="1" spans="1:18">
      <c r="A4" s="6"/>
      <c r="B4" s="6"/>
      <c r="C4" s="6"/>
      <c r="D4" s="6"/>
      <c r="E4" s="7" t="s">
        <v>8</v>
      </c>
      <c r="F4" s="6" t="s">
        <v>9</v>
      </c>
      <c r="G4" s="8" t="s">
        <v>10</v>
      </c>
      <c r="H4" s="6" t="s">
        <v>11</v>
      </c>
      <c r="I4" s="6" t="s">
        <v>12</v>
      </c>
      <c r="J4" s="6" t="s">
        <v>13</v>
      </c>
      <c r="K4" s="6" t="s">
        <v>14</v>
      </c>
      <c r="L4" s="6" t="s">
        <v>15</v>
      </c>
      <c r="M4" s="8" t="s">
        <v>16</v>
      </c>
      <c r="N4" s="6" t="s">
        <v>17</v>
      </c>
      <c r="O4" s="6" t="s">
        <v>18</v>
      </c>
      <c r="P4" s="6" t="s">
        <v>19</v>
      </c>
      <c r="Q4" s="6" t="s">
        <v>20</v>
      </c>
      <c r="R4" s="52" t="s">
        <v>21</v>
      </c>
    </row>
    <row r="5" ht="27" customHeight="1" spans="1:18">
      <c r="A5" s="6"/>
      <c r="B5" s="6"/>
      <c r="C5" s="6"/>
      <c r="D5" s="6"/>
      <c r="E5" s="7"/>
      <c r="F5" s="6"/>
      <c r="G5" s="9"/>
      <c r="H5" s="6"/>
      <c r="I5" s="6"/>
      <c r="J5" s="6"/>
      <c r="K5" s="6"/>
      <c r="L5" s="6"/>
      <c r="M5" s="9"/>
      <c r="N5" s="6"/>
      <c r="O5" s="6"/>
      <c r="P5" s="6"/>
      <c r="Q5" s="6"/>
      <c r="R5" s="52"/>
    </row>
    <row r="6" ht="27" customHeight="1" spans="1:18">
      <c r="A6" s="6" t="s">
        <v>22</v>
      </c>
      <c r="B6" s="10" t="s">
        <v>23</v>
      </c>
      <c r="C6" s="11" t="s">
        <v>24</v>
      </c>
      <c r="D6" s="12" t="s">
        <v>25</v>
      </c>
      <c r="E6" s="13">
        <v>40</v>
      </c>
      <c r="F6" s="14">
        <v>35</v>
      </c>
      <c r="G6" s="14">
        <v>33</v>
      </c>
      <c r="H6" s="12" t="s">
        <v>26</v>
      </c>
      <c r="I6" s="12" t="s">
        <v>27</v>
      </c>
      <c r="J6" s="11" t="s">
        <v>28</v>
      </c>
      <c r="K6" s="44">
        <v>17</v>
      </c>
      <c r="L6" s="44">
        <v>11</v>
      </c>
      <c r="M6" s="45">
        <v>346</v>
      </c>
      <c r="N6" s="46" t="s">
        <v>29</v>
      </c>
      <c r="O6" s="46">
        <f t="shared" ref="O6:O12" si="0">N6*M6</f>
        <v>6920</v>
      </c>
      <c r="P6" s="46" t="s">
        <v>30</v>
      </c>
      <c r="Q6" s="46">
        <f t="shared" ref="Q6:Q12" si="1">P6*M6</f>
        <v>20760</v>
      </c>
      <c r="R6" s="24">
        <f t="shared" ref="R6:R12" si="2">Q6+O6</f>
        <v>27680</v>
      </c>
    </row>
    <row r="7" ht="27" customHeight="1" spans="1:18">
      <c r="A7" s="6" t="s">
        <v>31</v>
      </c>
      <c r="B7" s="15"/>
      <c r="C7" s="11" t="s">
        <v>24</v>
      </c>
      <c r="D7" s="11" t="s">
        <v>25</v>
      </c>
      <c r="E7" s="13">
        <v>40</v>
      </c>
      <c r="F7" s="14">
        <v>30</v>
      </c>
      <c r="G7" s="14">
        <v>30</v>
      </c>
      <c r="H7" s="12" t="s">
        <v>32</v>
      </c>
      <c r="I7" s="26" t="s">
        <v>33</v>
      </c>
      <c r="J7" s="26" t="s">
        <v>34</v>
      </c>
      <c r="K7" s="44">
        <v>23</v>
      </c>
      <c r="L7" s="44" t="s">
        <v>35</v>
      </c>
      <c r="M7" s="45">
        <v>224</v>
      </c>
      <c r="N7" s="46">
        <v>20</v>
      </c>
      <c r="O7" s="46">
        <f t="shared" si="0"/>
        <v>4480</v>
      </c>
      <c r="P7" s="46">
        <v>60</v>
      </c>
      <c r="Q7" s="46">
        <f t="shared" si="1"/>
        <v>13440</v>
      </c>
      <c r="R7" s="24">
        <f t="shared" si="2"/>
        <v>17920</v>
      </c>
    </row>
    <row r="8" ht="23" customHeight="1" spans="1:18">
      <c r="A8" s="6" t="s">
        <v>36</v>
      </c>
      <c r="B8" s="15"/>
      <c r="C8" s="11" t="s">
        <v>24</v>
      </c>
      <c r="D8" s="12" t="s">
        <v>37</v>
      </c>
      <c r="E8" s="14">
        <v>40</v>
      </c>
      <c r="F8" s="14">
        <v>37</v>
      </c>
      <c r="G8" s="14">
        <v>6</v>
      </c>
      <c r="H8" s="16" t="s">
        <v>38</v>
      </c>
      <c r="I8" s="47" t="s">
        <v>39</v>
      </c>
      <c r="J8" s="47" t="s">
        <v>40</v>
      </c>
      <c r="K8" s="24">
        <v>25</v>
      </c>
      <c r="L8" s="24" t="s">
        <v>41</v>
      </c>
      <c r="M8" s="24">
        <v>31</v>
      </c>
      <c r="N8" s="24">
        <v>20</v>
      </c>
      <c r="O8" s="46">
        <f t="shared" si="0"/>
        <v>620</v>
      </c>
      <c r="P8" s="24">
        <v>60</v>
      </c>
      <c r="Q8" s="46">
        <f t="shared" si="1"/>
        <v>1860</v>
      </c>
      <c r="R8" s="24">
        <f t="shared" si="2"/>
        <v>2480</v>
      </c>
    </row>
    <row r="9" ht="23" customHeight="1" spans="1:18">
      <c r="A9" s="6" t="s">
        <v>42</v>
      </c>
      <c r="B9" s="15"/>
      <c r="C9" s="11" t="s">
        <v>24</v>
      </c>
      <c r="D9" s="12" t="s">
        <v>37</v>
      </c>
      <c r="E9" s="17">
        <v>40</v>
      </c>
      <c r="F9" s="14">
        <v>34</v>
      </c>
      <c r="G9" s="14">
        <v>15</v>
      </c>
      <c r="H9" s="12" t="s">
        <v>38</v>
      </c>
      <c r="I9" s="12" t="s">
        <v>43</v>
      </c>
      <c r="J9" s="12" t="s">
        <v>44</v>
      </c>
      <c r="K9" s="44">
        <v>47</v>
      </c>
      <c r="L9" s="44" t="s">
        <v>41</v>
      </c>
      <c r="M9" s="24">
        <v>84</v>
      </c>
      <c r="N9" s="24">
        <v>20</v>
      </c>
      <c r="O9" s="46">
        <f t="shared" si="0"/>
        <v>1680</v>
      </c>
      <c r="P9" s="24">
        <v>60</v>
      </c>
      <c r="Q9" s="46">
        <f t="shared" si="1"/>
        <v>5040</v>
      </c>
      <c r="R9" s="24">
        <f t="shared" si="2"/>
        <v>6720</v>
      </c>
    </row>
    <row r="10" ht="23" customHeight="1" spans="1:18">
      <c r="A10" s="6" t="s">
        <v>45</v>
      </c>
      <c r="B10" s="15"/>
      <c r="C10" s="11" t="s">
        <v>24</v>
      </c>
      <c r="D10" s="11" t="s">
        <v>46</v>
      </c>
      <c r="E10" s="13">
        <v>40</v>
      </c>
      <c r="F10" s="14">
        <v>29</v>
      </c>
      <c r="G10" s="14">
        <v>2</v>
      </c>
      <c r="H10" s="12" t="s">
        <v>47</v>
      </c>
      <c r="I10" s="47" t="s">
        <v>48</v>
      </c>
      <c r="J10" s="26" t="s">
        <v>49</v>
      </c>
      <c r="K10" s="44">
        <v>48</v>
      </c>
      <c r="L10" s="44" t="s">
        <v>50</v>
      </c>
      <c r="M10" s="24">
        <v>13</v>
      </c>
      <c r="N10" s="24">
        <v>20</v>
      </c>
      <c r="O10" s="46">
        <f t="shared" si="0"/>
        <v>260</v>
      </c>
      <c r="P10" s="24">
        <v>60</v>
      </c>
      <c r="Q10" s="46">
        <f t="shared" si="1"/>
        <v>780</v>
      </c>
      <c r="R10" s="24">
        <f t="shared" si="2"/>
        <v>1040</v>
      </c>
    </row>
    <row r="11" ht="23" customHeight="1" spans="1:18">
      <c r="A11" s="6" t="s">
        <v>41</v>
      </c>
      <c r="B11" s="15"/>
      <c r="C11" s="11" t="s">
        <v>24</v>
      </c>
      <c r="D11" s="11" t="s">
        <v>25</v>
      </c>
      <c r="E11" s="13">
        <v>40</v>
      </c>
      <c r="F11" s="18">
        <v>38</v>
      </c>
      <c r="G11" s="18">
        <v>38</v>
      </c>
      <c r="H11" s="12" t="s">
        <v>51</v>
      </c>
      <c r="I11" s="12" t="s">
        <v>52</v>
      </c>
      <c r="J11" s="29" t="s">
        <v>53</v>
      </c>
      <c r="K11" s="44">
        <v>59</v>
      </c>
      <c r="L11" s="44" t="s">
        <v>54</v>
      </c>
      <c r="M11" s="24">
        <v>540</v>
      </c>
      <c r="N11" s="24">
        <v>20</v>
      </c>
      <c r="O11" s="46">
        <f t="shared" si="0"/>
        <v>10800</v>
      </c>
      <c r="P11" s="24">
        <v>60</v>
      </c>
      <c r="Q11" s="46">
        <f t="shared" si="1"/>
        <v>32400</v>
      </c>
      <c r="R11" s="24">
        <f t="shared" si="2"/>
        <v>43200</v>
      </c>
    </row>
    <row r="12" ht="23" customHeight="1" spans="1:18">
      <c r="A12" s="6" t="s">
        <v>55</v>
      </c>
      <c r="B12" s="19"/>
      <c r="C12" s="11" t="s">
        <v>24</v>
      </c>
      <c r="D12" s="11" t="s">
        <v>25</v>
      </c>
      <c r="E12" s="13">
        <v>40</v>
      </c>
      <c r="F12" s="14">
        <v>38</v>
      </c>
      <c r="G12" s="14">
        <v>38</v>
      </c>
      <c r="H12" s="12" t="s">
        <v>56</v>
      </c>
      <c r="I12" s="47" t="s">
        <v>57</v>
      </c>
      <c r="J12" s="11" t="s">
        <v>58</v>
      </c>
      <c r="K12" s="44">
        <v>62</v>
      </c>
      <c r="L12" s="44" t="s">
        <v>54</v>
      </c>
      <c r="M12" s="24">
        <v>542</v>
      </c>
      <c r="N12" s="24">
        <v>20</v>
      </c>
      <c r="O12" s="46">
        <f t="shared" si="0"/>
        <v>10840</v>
      </c>
      <c r="P12" s="24">
        <v>60</v>
      </c>
      <c r="Q12" s="46">
        <f t="shared" si="1"/>
        <v>32520</v>
      </c>
      <c r="R12" s="24">
        <f t="shared" si="2"/>
        <v>43360</v>
      </c>
    </row>
    <row r="13" ht="23" customHeight="1" spans="1:18">
      <c r="A13" s="6" t="s">
        <v>50</v>
      </c>
      <c r="B13" s="20" t="s">
        <v>59</v>
      </c>
      <c r="C13" s="20"/>
      <c r="D13" s="20"/>
      <c r="E13" s="21">
        <f t="shared" ref="E13:G13" si="3">SUM(E6:E12)</f>
        <v>280</v>
      </c>
      <c r="F13" s="21">
        <f t="shared" si="3"/>
        <v>241</v>
      </c>
      <c r="G13" s="21">
        <f t="shared" si="3"/>
        <v>162</v>
      </c>
      <c r="H13" s="22"/>
      <c r="I13" s="22"/>
      <c r="J13" s="22"/>
      <c r="K13" s="21">
        <v>7</v>
      </c>
      <c r="L13" s="48"/>
      <c r="M13" s="21">
        <f t="shared" ref="M13:R13" si="4">SUM(M6:M12)</f>
        <v>1780</v>
      </c>
      <c r="N13" s="21">
        <v>20</v>
      </c>
      <c r="O13" s="21">
        <f t="shared" si="4"/>
        <v>35600</v>
      </c>
      <c r="P13" s="21">
        <v>60</v>
      </c>
      <c r="Q13" s="21">
        <f t="shared" si="4"/>
        <v>106800</v>
      </c>
      <c r="R13" s="21">
        <f t="shared" si="4"/>
        <v>142400</v>
      </c>
    </row>
    <row r="14" ht="23" customHeight="1" spans="1:18">
      <c r="A14" s="6" t="s">
        <v>35</v>
      </c>
      <c r="B14" s="23" t="s">
        <v>60</v>
      </c>
      <c r="C14" s="11" t="s">
        <v>24</v>
      </c>
      <c r="D14" s="11" t="s">
        <v>25</v>
      </c>
      <c r="E14" s="24">
        <v>40</v>
      </c>
      <c r="F14" s="24">
        <v>29</v>
      </c>
      <c r="G14" s="24">
        <v>29</v>
      </c>
      <c r="H14" s="12" t="s">
        <v>26</v>
      </c>
      <c r="I14" s="26" t="s">
        <v>61</v>
      </c>
      <c r="J14" s="12" t="s">
        <v>62</v>
      </c>
      <c r="K14" s="12">
        <v>10</v>
      </c>
      <c r="L14" s="24">
        <v>12</v>
      </c>
      <c r="M14" s="24">
        <v>338</v>
      </c>
      <c r="N14" s="24">
        <v>20</v>
      </c>
      <c r="O14" s="24">
        <f t="shared" ref="O14:O26" si="5">N14*M14</f>
        <v>6760</v>
      </c>
      <c r="P14" s="24">
        <v>60</v>
      </c>
      <c r="Q14" s="24">
        <f t="shared" ref="Q14:Q26" si="6">P14*M14</f>
        <v>20280</v>
      </c>
      <c r="R14" s="24">
        <f t="shared" ref="R14:R26" si="7">Q14+O14</f>
        <v>27040</v>
      </c>
    </row>
    <row r="15" ht="23" customHeight="1" spans="1:18">
      <c r="A15" s="6" t="s">
        <v>63</v>
      </c>
      <c r="B15" s="25"/>
      <c r="C15" s="11" t="s">
        <v>24</v>
      </c>
      <c r="D15" s="11" t="s">
        <v>46</v>
      </c>
      <c r="E15" s="24">
        <v>40</v>
      </c>
      <c r="F15" s="24">
        <v>27</v>
      </c>
      <c r="G15" s="24">
        <v>27</v>
      </c>
      <c r="H15" s="26" t="s">
        <v>47</v>
      </c>
      <c r="I15" s="26" t="s">
        <v>64</v>
      </c>
      <c r="J15" s="12" t="s">
        <v>62</v>
      </c>
      <c r="K15" s="12">
        <v>11</v>
      </c>
      <c r="L15" s="24">
        <v>12</v>
      </c>
      <c r="M15" s="24">
        <v>315</v>
      </c>
      <c r="N15" s="24">
        <v>20</v>
      </c>
      <c r="O15" s="24">
        <f t="shared" si="5"/>
        <v>6300</v>
      </c>
      <c r="P15" s="24">
        <v>60</v>
      </c>
      <c r="Q15" s="24">
        <f t="shared" si="6"/>
        <v>18900</v>
      </c>
      <c r="R15" s="24">
        <f t="shared" si="7"/>
        <v>25200</v>
      </c>
    </row>
    <row r="16" ht="23" customHeight="1" spans="1:18">
      <c r="A16" s="6" t="s">
        <v>65</v>
      </c>
      <c r="B16" s="25"/>
      <c r="C16" s="11" t="s">
        <v>24</v>
      </c>
      <c r="D16" s="11" t="s">
        <v>46</v>
      </c>
      <c r="E16" s="24">
        <v>40</v>
      </c>
      <c r="F16" s="24">
        <v>26</v>
      </c>
      <c r="G16" s="24">
        <v>26</v>
      </c>
      <c r="H16" s="26" t="s">
        <v>66</v>
      </c>
      <c r="I16" s="26" t="s">
        <v>64</v>
      </c>
      <c r="J16" s="29" t="s">
        <v>67</v>
      </c>
      <c r="K16" s="12">
        <v>12</v>
      </c>
      <c r="L16" s="24">
        <v>8</v>
      </c>
      <c r="M16" s="24">
        <v>202</v>
      </c>
      <c r="N16" s="24">
        <v>20</v>
      </c>
      <c r="O16" s="24">
        <f t="shared" si="5"/>
        <v>4040</v>
      </c>
      <c r="P16" s="24">
        <v>60</v>
      </c>
      <c r="Q16" s="24">
        <f t="shared" si="6"/>
        <v>12120</v>
      </c>
      <c r="R16" s="24">
        <f t="shared" si="7"/>
        <v>16160</v>
      </c>
    </row>
    <row r="17" ht="23" customHeight="1" spans="1:18">
      <c r="A17" s="6" t="s">
        <v>68</v>
      </c>
      <c r="B17" s="25"/>
      <c r="C17" s="11" t="s">
        <v>24</v>
      </c>
      <c r="D17" s="11" t="s">
        <v>25</v>
      </c>
      <c r="E17" s="24">
        <v>40</v>
      </c>
      <c r="F17" s="24">
        <v>26</v>
      </c>
      <c r="G17" s="24">
        <v>26</v>
      </c>
      <c r="H17" s="12" t="s">
        <v>56</v>
      </c>
      <c r="I17" s="26" t="s">
        <v>69</v>
      </c>
      <c r="J17" s="12" t="s">
        <v>70</v>
      </c>
      <c r="K17" s="12">
        <v>50</v>
      </c>
      <c r="L17" s="24">
        <v>13</v>
      </c>
      <c r="M17" s="24">
        <v>302</v>
      </c>
      <c r="N17" s="24">
        <v>20</v>
      </c>
      <c r="O17" s="24">
        <f t="shared" si="5"/>
        <v>6040</v>
      </c>
      <c r="P17" s="24">
        <v>60</v>
      </c>
      <c r="Q17" s="24">
        <f t="shared" si="6"/>
        <v>18120</v>
      </c>
      <c r="R17" s="24">
        <f t="shared" si="7"/>
        <v>24160</v>
      </c>
    </row>
    <row r="18" ht="23" customHeight="1" spans="1:18">
      <c r="A18" s="6" t="s">
        <v>71</v>
      </c>
      <c r="B18" s="25"/>
      <c r="C18" s="11" t="s">
        <v>24</v>
      </c>
      <c r="D18" s="11" t="s">
        <v>25</v>
      </c>
      <c r="E18" s="24">
        <v>40</v>
      </c>
      <c r="F18" s="24">
        <v>34</v>
      </c>
      <c r="G18" s="24">
        <v>32</v>
      </c>
      <c r="H18" s="12" t="s">
        <v>56</v>
      </c>
      <c r="I18" s="26" t="s">
        <v>72</v>
      </c>
      <c r="J18" s="12" t="s">
        <v>70</v>
      </c>
      <c r="K18" s="12">
        <v>51</v>
      </c>
      <c r="L18" s="24">
        <v>13</v>
      </c>
      <c r="M18" s="24">
        <v>397</v>
      </c>
      <c r="N18" s="24">
        <v>20</v>
      </c>
      <c r="O18" s="24">
        <f t="shared" si="5"/>
        <v>7940</v>
      </c>
      <c r="P18" s="24">
        <v>60</v>
      </c>
      <c r="Q18" s="24">
        <f t="shared" si="6"/>
        <v>23820</v>
      </c>
      <c r="R18" s="24">
        <f t="shared" si="7"/>
        <v>31760</v>
      </c>
    </row>
    <row r="19" ht="23" customHeight="1" spans="1:18">
      <c r="A19" s="6" t="s">
        <v>73</v>
      </c>
      <c r="B19" s="25"/>
      <c r="C19" s="11" t="s">
        <v>24</v>
      </c>
      <c r="D19" s="12" t="s">
        <v>37</v>
      </c>
      <c r="E19" s="24">
        <v>40</v>
      </c>
      <c r="F19" s="24">
        <v>32</v>
      </c>
      <c r="G19" s="24">
        <v>32</v>
      </c>
      <c r="H19" s="26" t="s">
        <v>74</v>
      </c>
      <c r="I19" s="26" t="s">
        <v>75</v>
      </c>
      <c r="J19" s="49" t="s">
        <v>76</v>
      </c>
      <c r="K19" s="12">
        <v>73</v>
      </c>
      <c r="L19" s="24">
        <v>5</v>
      </c>
      <c r="M19" s="24">
        <v>157</v>
      </c>
      <c r="N19" s="24">
        <v>20</v>
      </c>
      <c r="O19" s="24">
        <f t="shared" si="5"/>
        <v>3140</v>
      </c>
      <c r="P19" s="24">
        <v>60</v>
      </c>
      <c r="Q19" s="24">
        <f t="shared" si="6"/>
        <v>9420</v>
      </c>
      <c r="R19" s="24">
        <f t="shared" si="7"/>
        <v>12560</v>
      </c>
    </row>
    <row r="20" ht="23" customHeight="1" spans="1:18">
      <c r="A20" s="6" t="s">
        <v>54</v>
      </c>
      <c r="B20" s="25"/>
      <c r="C20" s="11" t="s">
        <v>24</v>
      </c>
      <c r="D20" s="11" t="s">
        <v>25</v>
      </c>
      <c r="E20" s="24">
        <v>40</v>
      </c>
      <c r="F20" s="24">
        <v>36</v>
      </c>
      <c r="G20" s="24">
        <v>34</v>
      </c>
      <c r="H20" s="26" t="s">
        <v>77</v>
      </c>
      <c r="I20" s="26" t="s">
        <v>75</v>
      </c>
      <c r="J20" s="29" t="s">
        <v>78</v>
      </c>
      <c r="K20" s="12">
        <v>89</v>
      </c>
      <c r="L20" s="24">
        <v>9</v>
      </c>
      <c r="M20" s="24">
        <v>301</v>
      </c>
      <c r="N20" s="24">
        <v>20</v>
      </c>
      <c r="O20" s="24">
        <f t="shared" si="5"/>
        <v>6020</v>
      </c>
      <c r="P20" s="24">
        <v>60</v>
      </c>
      <c r="Q20" s="24">
        <f t="shared" si="6"/>
        <v>18060</v>
      </c>
      <c r="R20" s="24">
        <f t="shared" si="7"/>
        <v>24080</v>
      </c>
    </row>
    <row r="21" ht="23" customHeight="1" spans="1:18">
      <c r="A21" s="6" t="s">
        <v>79</v>
      </c>
      <c r="B21" s="27"/>
      <c r="C21" s="11" t="s">
        <v>24</v>
      </c>
      <c r="D21" s="11" t="s">
        <v>25</v>
      </c>
      <c r="E21" s="24">
        <v>40</v>
      </c>
      <c r="F21" s="24">
        <v>26</v>
      </c>
      <c r="G21" s="24">
        <v>25</v>
      </c>
      <c r="H21" s="26" t="s">
        <v>77</v>
      </c>
      <c r="I21" s="26" t="s">
        <v>80</v>
      </c>
      <c r="J21" s="29" t="s">
        <v>78</v>
      </c>
      <c r="K21" s="12">
        <v>90</v>
      </c>
      <c r="L21" s="24">
        <v>9</v>
      </c>
      <c r="M21" s="24">
        <v>199</v>
      </c>
      <c r="N21" s="24">
        <v>20</v>
      </c>
      <c r="O21" s="24">
        <f t="shared" si="5"/>
        <v>3980</v>
      </c>
      <c r="P21" s="24">
        <v>60</v>
      </c>
      <c r="Q21" s="24">
        <f t="shared" si="6"/>
        <v>11940</v>
      </c>
      <c r="R21" s="24">
        <f t="shared" si="7"/>
        <v>15920</v>
      </c>
    </row>
    <row r="22" ht="26" customHeight="1" spans="1:18">
      <c r="A22" s="6" t="s">
        <v>81</v>
      </c>
      <c r="B22" s="22" t="s">
        <v>59</v>
      </c>
      <c r="C22" s="22"/>
      <c r="D22" s="22"/>
      <c r="E22" s="21">
        <f t="shared" ref="E22:G22" si="8">SUM(E14:E21)</f>
        <v>320</v>
      </c>
      <c r="F22" s="21">
        <f t="shared" si="8"/>
        <v>236</v>
      </c>
      <c r="G22" s="21">
        <f t="shared" si="8"/>
        <v>231</v>
      </c>
      <c r="H22" s="21"/>
      <c r="I22" s="21"/>
      <c r="J22" s="21"/>
      <c r="K22" s="21">
        <v>8</v>
      </c>
      <c r="L22" s="21"/>
      <c r="M22" s="21">
        <f>SUM(M14:M21)</f>
        <v>2211</v>
      </c>
      <c r="N22" s="21">
        <v>20</v>
      </c>
      <c r="O22" s="21">
        <f t="shared" si="5"/>
        <v>44220</v>
      </c>
      <c r="P22" s="21">
        <v>60</v>
      </c>
      <c r="Q22" s="21">
        <f t="shared" si="6"/>
        <v>132660</v>
      </c>
      <c r="R22" s="21">
        <f t="shared" si="7"/>
        <v>176880</v>
      </c>
    </row>
    <row r="23" ht="26" customHeight="1" spans="1:18">
      <c r="A23" s="6" t="s">
        <v>82</v>
      </c>
      <c r="B23" s="23" t="s">
        <v>83</v>
      </c>
      <c r="C23" s="11" t="s">
        <v>24</v>
      </c>
      <c r="D23" s="12" t="s">
        <v>25</v>
      </c>
      <c r="E23" s="13">
        <v>40</v>
      </c>
      <c r="F23" s="14">
        <v>35</v>
      </c>
      <c r="G23" s="14">
        <v>32</v>
      </c>
      <c r="H23" s="12" t="s">
        <v>26</v>
      </c>
      <c r="I23" s="12" t="s">
        <v>84</v>
      </c>
      <c r="J23" s="26" t="s">
        <v>85</v>
      </c>
      <c r="K23" s="12">
        <v>4</v>
      </c>
      <c r="L23" s="24">
        <v>15</v>
      </c>
      <c r="M23" s="24">
        <v>449</v>
      </c>
      <c r="N23" s="24">
        <v>20</v>
      </c>
      <c r="O23" s="24">
        <f t="shared" si="5"/>
        <v>8980</v>
      </c>
      <c r="P23" s="24">
        <v>60</v>
      </c>
      <c r="Q23" s="24">
        <f t="shared" si="6"/>
        <v>26940</v>
      </c>
      <c r="R23" s="24">
        <f t="shared" si="7"/>
        <v>35920</v>
      </c>
    </row>
    <row r="24" ht="26" customHeight="1" spans="1:18">
      <c r="A24" s="6" t="s">
        <v>86</v>
      </c>
      <c r="B24" s="25"/>
      <c r="C24" s="11" t="s">
        <v>24</v>
      </c>
      <c r="D24" s="11" t="s">
        <v>46</v>
      </c>
      <c r="E24" s="13">
        <v>40</v>
      </c>
      <c r="F24" s="14">
        <v>17</v>
      </c>
      <c r="G24" s="14">
        <v>5</v>
      </c>
      <c r="H24" s="28" t="s">
        <v>87</v>
      </c>
      <c r="I24" s="28" t="s">
        <v>88</v>
      </c>
      <c r="J24" s="26" t="s">
        <v>89</v>
      </c>
      <c r="K24" s="12">
        <v>22</v>
      </c>
      <c r="L24" s="24">
        <v>8</v>
      </c>
      <c r="M24" s="50">
        <v>36.5</v>
      </c>
      <c r="N24" s="24">
        <v>20</v>
      </c>
      <c r="O24" s="24">
        <f t="shared" si="5"/>
        <v>730</v>
      </c>
      <c r="P24" s="24">
        <v>60</v>
      </c>
      <c r="Q24" s="24">
        <f t="shared" si="6"/>
        <v>2190</v>
      </c>
      <c r="R24" s="24">
        <f t="shared" si="7"/>
        <v>2920</v>
      </c>
    </row>
    <row r="25" ht="26" customHeight="1" spans="1:18">
      <c r="A25" s="6" t="s">
        <v>29</v>
      </c>
      <c r="B25" s="25"/>
      <c r="C25" s="11" t="s">
        <v>24</v>
      </c>
      <c r="D25" s="29" t="s">
        <v>25</v>
      </c>
      <c r="E25" s="13">
        <v>40</v>
      </c>
      <c r="F25" s="14">
        <v>33</v>
      </c>
      <c r="G25" s="14">
        <v>33</v>
      </c>
      <c r="H25" s="30" t="s">
        <v>26</v>
      </c>
      <c r="I25" s="30" t="s">
        <v>90</v>
      </c>
      <c r="J25" s="12" t="s">
        <v>91</v>
      </c>
      <c r="K25" s="12">
        <v>43</v>
      </c>
      <c r="L25" s="24">
        <v>13</v>
      </c>
      <c r="M25" s="50">
        <v>396.5</v>
      </c>
      <c r="N25" s="24">
        <v>20</v>
      </c>
      <c r="O25" s="24">
        <f t="shared" si="5"/>
        <v>7930</v>
      </c>
      <c r="P25" s="24">
        <v>60</v>
      </c>
      <c r="Q25" s="24">
        <f t="shared" si="6"/>
        <v>23790</v>
      </c>
      <c r="R25" s="24">
        <f t="shared" si="7"/>
        <v>31720</v>
      </c>
    </row>
    <row r="26" ht="26" customHeight="1" spans="1:18">
      <c r="A26" s="6" t="s">
        <v>92</v>
      </c>
      <c r="B26" s="27"/>
      <c r="C26" s="11" t="s">
        <v>24</v>
      </c>
      <c r="D26" s="11" t="s">
        <v>25</v>
      </c>
      <c r="E26" s="13">
        <v>40</v>
      </c>
      <c r="F26" s="14">
        <v>31</v>
      </c>
      <c r="G26" s="14">
        <v>28</v>
      </c>
      <c r="H26" s="12" t="s">
        <v>26</v>
      </c>
      <c r="I26" s="12" t="s">
        <v>93</v>
      </c>
      <c r="J26" s="12" t="s">
        <v>94</v>
      </c>
      <c r="K26" s="12">
        <v>64</v>
      </c>
      <c r="L26" s="24">
        <v>13</v>
      </c>
      <c r="M26" s="24">
        <v>358</v>
      </c>
      <c r="N26" s="24">
        <v>20</v>
      </c>
      <c r="O26" s="24">
        <f t="shared" si="5"/>
        <v>7160</v>
      </c>
      <c r="P26" s="24">
        <v>60</v>
      </c>
      <c r="Q26" s="24">
        <f t="shared" si="6"/>
        <v>21480</v>
      </c>
      <c r="R26" s="24">
        <f t="shared" si="7"/>
        <v>28640</v>
      </c>
    </row>
    <row r="27" ht="26" customHeight="1" spans="1:18">
      <c r="A27" s="6" t="s">
        <v>95</v>
      </c>
      <c r="B27" s="22" t="s">
        <v>59</v>
      </c>
      <c r="C27" s="22"/>
      <c r="D27" s="22"/>
      <c r="E27" s="21">
        <f t="shared" ref="E27:G27" si="9">SUM(E23:E26)</f>
        <v>160</v>
      </c>
      <c r="F27" s="21">
        <f t="shared" si="9"/>
        <v>116</v>
      </c>
      <c r="G27" s="21">
        <f t="shared" si="9"/>
        <v>98</v>
      </c>
      <c r="H27" s="21"/>
      <c r="I27" s="21"/>
      <c r="J27" s="21"/>
      <c r="K27" s="21">
        <v>4</v>
      </c>
      <c r="L27" s="21"/>
      <c r="M27" s="21">
        <f t="shared" ref="M27:R27" si="10">SUM(M23:M26)</f>
        <v>1240</v>
      </c>
      <c r="N27" s="21">
        <v>20</v>
      </c>
      <c r="O27" s="21">
        <f t="shared" si="10"/>
        <v>24800</v>
      </c>
      <c r="P27" s="21">
        <v>60</v>
      </c>
      <c r="Q27" s="21">
        <f t="shared" si="10"/>
        <v>74400</v>
      </c>
      <c r="R27" s="21">
        <f t="shared" si="10"/>
        <v>99200</v>
      </c>
    </row>
    <row r="28" ht="26" customHeight="1" spans="1:18">
      <c r="A28" s="6" t="s">
        <v>96</v>
      </c>
      <c r="B28" s="31" t="s">
        <v>97</v>
      </c>
      <c r="C28" s="11" t="s">
        <v>24</v>
      </c>
      <c r="D28" s="11" t="s">
        <v>25</v>
      </c>
      <c r="E28" s="32">
        <v>80</v>
      </c>
      <c r="F28" s="24">
        <v>60</v>
      </c>
      <c r="G28" s="24">
        <v>51</v>
      </c>
      <c r="H28" s="33" t="s">
        <v>26</v>
      </c>
      <c r="I28" s="11" t="s">
        <v>98</v>
      </c>
      <c r="J28" s="11" t="s">
        <v>99</v>
      </c>
      <c r="K28" s="26">
        <v>30</v>
      </c>
      <c r="L28" s="24">
        <v>9</v>
      </c>
      <c r="M28" s="24">
        <v>431</v>
      </c>
      <c r="N28" s="24">
        <v>20</v>
      </c>
      <c r="O28" s="24">
        <f t="shared" ref="O28:O31" si="11">N28*M28</f>
        <v>8620</v>
      </c>
      <c r="P28" s="24">
        <v>60</v>
      </c>
      <c r="Q28" s="24">
        <f t="shared" ref="Q28:Q31" si="12">P28*M28</f>
        <v>25860</v>
      </c>
      <c r="R28" s="24">
        <f t="shared" ref="R28:R31" si="13">Q28+O28</f>
        <v>34480</v>
      </c>
    </row>
    <row r="29" ht="26" customHeight="1" spans="1:18">
      <c r="A29" s="6" t="s">
        <v>100</v>
      </c>
      <c r="B29" s="31"/>
      <c r="C29" s="11" t="s">
        <v>24</v>
      </c>
      <c r="D29" s="11" t="s">
        <v>25</v>
      </c>
      <c r="E29" s="32">
        <v>40</v>
      </c>
      <c r="F29" s="24">
        <v>27</v>
      </c>
      <c r="G29" s="24">
        <v>27</v>
      </c>
      <c r="H29" s="26" t="s">
        <v>101</v>
      </c>
      <c r="I29" s="26" t="s">
        <v>102</v>
      </c>
      <c r="J29" s="26" t="s">
        <v>103</v>
      </c>
      <c r="K29" s="26">
        <v>74</v>
      </c>
      <c r="L29" s="24">
        <v>9</v>
      </c>
      <c r="M29" s="24">
        <v>229</v>
      </c>
      <c r="N29" s="24">
        <v>20</v>
      </c>
      <c r="O29" s="24">
        <f t="shared" si="11"/>
        <v>4580</v>
      </c>
      <c r="P29" s="24">
        <v>60</v>
      </c>
      <c r="Q29" s="24">
        <f t="shared" si="12"/>
        <v>13740</v>
      </c>
      <c r="R29" s="24">
        <f t="shared" si="13"/>
        <v>18320</v>
      </c>
    </row>
    <row r="30" ht="26" customHeight="1" spans="1:18">
      <c r="A30" s="6" t="s">
        <v>104</v>
      </c>
      <c r="B30" s="31"/>
      <c r="C30" s="12" t="s">
        <v>24</v>
      </c>
      <c r="D30" s="12" t="s">
        <v>37</v>
      </c>
      <c r="E30" s="32">
        <v>40</v>
      </c>
      <c r="F30" s="24">
        <v>28</v>
      </c>
      <c r="G30" s="24">
        <v>28</v>
      </c>
      <c r="H30" s="26" t="s">
        <v>105</v>
      </c>
      <c r="I30" s="26" t="s">
        <v>106</v>
      </c>
      <c r="J30" s="26" t="s">
        <v>107</v>
      </c>
      <c r="K30" s="26">
        <v>75</v>
      </c>
      <c r="L30" s="24">
        <v>6</v>
      </c>
      <c r="M30" s="24">
        <v>167</v>
      </c>
      <c r="N30" s="24">
        <v>20</v>
      </c>
      <c r="O30" s="24">
        <f t="shared" si="11"/>
        <v>3340</v>
      </c>
      <c r="P30" s="24">
        <v>60</v>
      </c>
      <c r="Q30" s="24">
        <f t="shared" si="12"/>
        <v>10020</v>
      </c>
      <c r="R30" s="24">
        <f t="shared" si="13"/>
        <v>13360</v>
      </c>
    </row>
    <row r="31" ht="26" customHeight="1" spans="1:18">
      <c r="A31" s="6" t="s">
        <v>108</v>
      </c>
      <c r="B31" s="31"/>
      <c r="C31" s="11" t="s">
        <v>24</v>
      </c>
      <c r="D31" s="11" t="s">
        <v>25</v>
      </c>
      <c r="E31" s="32">
        <v>34</v>
      </c>
      <c r="F31" s="24">
        <v>25</v>
      </c>
      <c r="G31" s="24">
        <v>24</v>
      </c>
      <c r="H31" s="26" t="s">
        <v>109</v>
      </c>
      <c r="I31" s="26" t="s">
        <v>110</v>
      </c>
      <c r="J31" s="26" t="s">
        <v>111</v>
      </c>
      <c r="K31" s="26">
        <v>92</v>
      </c>
      <c r="L31" s="24">
        <v>9</v>
      </c>
      <c r="M31" s="24">
        <v>196</v>
      </c>
      <c r="N31" s="24">
        <v>20</v>
      </c>
      <c r="O31" s="24">
        <f t="shared" si="11"/>
        <v>3920</v>
      </c>
      <c r="P31" s="24">
        <v>60</v>
      </c>
      <c r="Q31" s="24">
        <f t="shared" si="12"/>
        <v>11760</v>
      </c>
      <c r="R31" s="24">
        <f t="shared" si="13"/>
        <v>15680</v>
      </c>
    </row>
    <row r="32" ht="26" customHeight="1" spans="1:18">
      <c r="A32" s="6" t="s">
        <v>112</v>
      </c>
      <c r="B32" s="34" t="s">
        <v>59</v>
      </c>
      <c r="C32" s="35"/>
      <c r="D32" s="36"/>
      <c r="E32" s="21">
        <f t="shared" ref="E32:G32" si="14">SUM(E28:E31)</f>
        <v>194</v>
      </c>
      <c r="F32" s="21">
        <f t="shared" si="14"/>
        <v>140</v>
      </c>
      <c r="G32" s="21">
        <f t="shared" si="14"/>
        <v>130</v>
      </c>
      <c r="H32" s="21"/>
      <c r="I32" s="21"/>
      <c r="J32" s="21"/>
      <c r="K32" s="21">
        <v>4</v>
      </c>
      <c r="L32" s="21"/>
      <c r="M32" s="21">
        <f t="shared" ref="M32:R32" si="15">SUM(M28:M31)</f>
        <v>1023</v>
      </c>
      <c r="N32" s="21">
        <v>20</v>
      </c>
      <c r="O32" s="21">
        <f t="shared" si="15"/>
        <v>20460</v>
      </c>
      <c r="P32" s="21">
        <v>60</v>
      </c>
      <c r="Q32" s="21">
        <f t="shared" si="15"/>
        <v>61380</v>
      </c>
      <c r="R32" s="21">
        <f t="shared" si="15"/>
        <v>81840</v>
      </c>
    </row>
    <row r="33" ht="26" customHeight="1" spans="1:18">
      <c r="A33" s="6" t="s">
        <v>113</v>
      </c>
      <c r="B33" s="31" t="s">
        <v>114</v>
      </c>
      <c r="C33" s="11" t="s">
        <v>24</v>
      </c>
      <c r="D33" s="11" t="s">
        <v>25</v>
      </c>
      <c r="E33" s="13">
        <v>40</v>
      </c>
      <c r="F33" s="14">
        <v>30</v>
      </c>
      <c r="G33" s="14">
        <v>30</v>
      </c>
      <c r="H33" s="12" t="s">
        <v>32</v>
      </c>
      <c r="I33" s="26" t="s">
        <v>115</v>
      </c>
      <c r="J33" s="12" t="s">
        <v>103</v>
      </c>
      <c r="K33" s="12">
        <v>70</v>
      </c>
      <c r="L33" s="51">
        <v>15</v>
      </c>
      <c r="M33" s="52">
        <v>439</v>
      </c>
      <c r="N33" s="24">
        <v>20</v>
      </c>
      <c r="O33" s="24">
        <f>N33*M33</f>
        <v>8780</v>
      </c>
      <c r="P33" s="24">
        <v>60</v>
      </c>
      <c r="Q33" s="24">
        <f>P33*M33</f>
        <v>26340</v>
      </c>
      <c r="R33" s="24">
        <f>Q33+O33</f>
        <v>35120</v>
      </c>
    </row>
    <row r="34" ht="26" customHeight="1" spans="1:18">
      <c r="A34" s="6" t="s">
        <v>116</v>
      </c>
      <c r="B34" s="34" t="s">
        <v>59</v>
      </c>
      <c r="C34" s="35"/>
      <c r="D34" s="36"/>
      <c r="E34" s="37">
        <f t="shared" ref="E34:G34" si="16">SUM(E33:E33)</f>
        <v>40</v>
      </c>
      <c r="F34" s="37">
        <f t="shared" si="16"/>
        <v>30</v>
      </c>
      <c r="G34" s="37">
        <f t="shared" si="16"/>
        <v>30</v>
      </c>
      <c r="H34" s="37"/>
      <c r="I34" s="37"/>
      <c r="J34" s="37"/>
      <c r="K34" s="37">
        <v>1</v>
      </c>
      <c r="L34" s="37"/>
      <c r="M34" s="37">
        <f t="shared" ref="M34:R34" si="17">SUM(M33:M33)</f>
        <v>439</v>
      </c>
      <c r="N34" s="37">
        <v>20</v>
      </c>
      <c r="O34" s="37">
        <f t="shared" si="17"/>
        <v>8780</v>
      </c>
      <c r="P34" s="37">
        <v>60</v>
      </c>
      <c r="Q34" s="37">
        <f t="shared" si="17"/>
        <v>26340</v>
      </c>
      <c r="R34" s="37">
        <f t="shared" si="17"/>
        <v>35120</v>
      </c>
    </row>
    <row r="35" ht="27" customHeight="1" spans="1:18">
      <c r="A35" s="6" t="s">
        <v>117</v>
      </c>
      <c r="B35" s="38" t="s">
        <v>118</v>
      </c>
      <c r="C35" s="38"/>
      <c r="D35" s="38"/>
      <c r="E35" s="37">
        <f t="shared" ref="E35:O35" si="18">E34+E32+E27+E22+E13</f>
        <v>994</v>
      </c>
      <c r="F35" s="37">
        <f t="shared" si="18"/>
        <v>763</v>
      </c>
      <c r="G35" s="37">
        <f t="shared" si="18"/>
        <v>651</v>
      </c>
      <c r="H35" s="37">
        <f t="shared" si="18"/>
        <v>0</v>
      </c>
      <c r="I35" s="37">
        <f t="shared" si="18"/>
        <v>0</v>
      </c>
      <c r="J35" s="37">
        <f t="shared" si="18"/>
        <v>0</v>
      </c>
      <c r="K35" s="37">
        <f t="shared" si="18"/>
        <v>24</v>
      </c>
      <c r="L35" s="37">
        <f t="shared" si="18"/>
        <v>0</v>
      </c>
      <c r="M35" s="37">
        <f t="shared" si="18"/>
        <v>6693</v>
      </c>
      <c r="N35" s="37">
        <f t="shared" si="18"/>
        <v>100</v>
      </c>
      <c r="O35" s="37">
        <f t="shared" si="18"/>
        <v>133860</v>
      </c>
      <c r="P35" s="37">
        <v>60</v>
      </c>
      <c r="Q35" s="37">
        <f>Q34+Q32+Q27+Q22+Q13</f>
        <v>401580</v>
      </c>
      <c r="R35" s="37">
        <f>R34+R32+R27+R22+R13</f>
        <v>535440</v>
      </c>
    </row>
    <row r="36" ht="27" customHeight="1" spans="1:18">
      <c r="A36" s="39"/>
      <c r="B36" s="40"/>
      <c r="C36" s="40"/>
      <c r="D36" s="40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ht="27" customHeight="1" spans="1:18">
      <c r="A37" s="39"/>
      <c r="B37" s="40"/>
      <c r="C37" s="40"/>
      <c r="D37" s="40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</sheetData>
  <mergeCells count="32">
    <mergeCell ref="A1:R1"/>
    <mergeCell ref="A2:G2"/>
    <mergeCell ref="J2:P2"/>
    <mergeCell ref="E3:R3"/>
    <mergeCell ref="B13:D13"/>
    <mergeCell ref="B22:D22"/>
    <mergeCell ref="B27:D27"/>
    <mergeCell ref="B32:D32"/>
    <mergeCell ref="B34:D34"/>
    <mergeCell ref="B35:D35"/>
    <mergeCell ref="A3:A5"/>
    <mergeCell ref="B3:B5"/>
    <mergeCell ref="B6:B12"/>
    <mergeCell ref="B14:B21"/>
    <mergeCell ref="B23:B26"/>
    <mergeCell ref="B28:B31"/>
    <mergeCell ref="C3:C5"/>
    <mergeCell ref="D3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ageMargins left="0.354166666666667" right="0.236111111111111" top="0.472222222222222" bottom="0.511805555555556" header="0.5" footer="0.5"/>
  <pageSetup paperSize="9" scale="65" fitToHeight="0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2022（就业）第6批生活、交通补贴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2021-05-18T01:25:00Z</dcterms:created>
  <dcterms:modified xsi:type="dcterms:W3CDTF">2022-12-15T03:13:02Z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9E6DD698429B4907B50739F980251556</vt:lpwstr>
  </property>
</Properties>
</file>