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1"/>
  </bookViews>
  <sheets>
    <sheet name="总表" sheetId="1" r:id="rId1"/>
    <sheet name="涉农整合资金" sheetId="3" r:id="rId2"/>
  </sheets>
  <calcPr calcId="144525"/>
</workbook>
</file>

<file path=xl/calcChain.xml><?xml version="1.0" encoding="utf-8"?>
<calcChain xmlns="http://schemas.openxmlformats.org/spreadsheetml/2006/main">
  <c r="N22" i="1"/>
  <c r="M22"/>
  <c r="K22"/>
  <c r="J22"/>
  <c r="H22"/>
  <c r="G22"/>
  <c r="E22"/>
  <c r="D22"/>
  <c r="C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1"/>
  <c r="M11"/>
  <c r="J11"/>
  <c r="N10"/>
  <c r="M10"/>
  <c r="J10"/>
  <c r="N9"/>
  <c r="M9"/>
  <c r="J9"/>
  <c r="N8"/>
  <c r="M8"/>
  <c r="J8"/>
  <c r="N7"/>
  <c r="M7"/>
  <c r="J7"/>
  <c r="N6"/>
  <c r="M6"/>
  <c r="J6"/>
  <c r="N5"/>
  <c r="M5"/>
  <c r="J5"/>
</calcChain>
</file>

<file path=xl/sharedStrings.xml><?xml version="1.0" encoding="utf-8"?>
<sst xmlns="http://schemas.openxmlformats.org/spreadsheetml/2006/main" count="73" uniqueCount="37">
  <si>
    <r>
      <t>2020年乡村公共服务岗位（乡村环境卫生清洁员）资金分配表</t>
    </r>
    <r>
      <rPr>
        <sz val="18"/>
        <color theme="1"/>
        <rFont val="方正仿宋_GBK"/>
        <charset val="134"/>
      </rPr>
      <t>（总表）</t>
    </r>
  </si>
  <si>
    <t>单位名称：文山市公共就业和人才服务中心</t>
  </si>
  <si>
    <t>单位：人、万元</t>
  </si>
  <si>
    <r>
      <rPr>
        <sz val="11"/>
        <color theme="1"/>
        <rFont val="方正仿宋_GBK"/>
        <charset val="134"/>
      </rPr>
      <t>日期：</t>
    </r>
    <r>
      <rPr>
        <sz val="11"/>
        <color theme="1"/>
        <rFont val="宋体"/>
        <charset val="134"/>
      </rPr>
      <t>2020年6月9日</t>
    </r>
  </si>
  <si>
    <t>序号</t>
  </si>
  <si>
    <t>乡镇（街道）</t>
  </si>
  <si>
    <t>安置总人数</t>
  </si>
  <si>
    <t>其中：档卡户人数</t>
  </si>
  <si>
    <t>上海资金</t>
  </si>
  <si>
    <t>涉农整合资金</t>
  </si>
  <si>
    <t>市级财政资金</t>
  </si>
  <si>
    <t>资金总计</t>
  </si>
  <si>
    <t>人数</t>
  </si>
  <si>
    <t>月数</t>
  </si>
  <si>
    <t>金额</t>
  </si>
  <si>
    <t>开化街道</t>
  </si>
  <si>
    <t>卧龙街道</t>
  </si>
  <si>
    <t>新平街道</t>
  </si>
  <si>
    <t>东山乡</t>
  </si>
  <si>
    <t>古木镇</t>
  </si>
  <si>
    <t>柳井乡</t>
  </si>
  <si>
    <t>追栗街镇</t>
  </si>
  <si>
    <t>平坝镇</t>
  </si>
  <si>
    <t>小街镇</t>
  </si>
  <si>
    <t>新街乡</t>
  </si>
  <si>
    <t>马塘镇</t>
  </si>
  <si>
    <t>喜古乡</t>
  </si>
  <si>
    <t>薄竹镇</t>
  </si>
  <si>
    <t>德厚镇</t>
  </si>
  <si>
    <t>红甸乡</t>
  </si>
  <si>
    <t>秉烈乡</t>
  </si>
  <si>
    <t>坝心乡</t>
  </si>
  <si>
    <t>合    计</t>
  </si>
  <si>
    <t>单位负责人：陈应文</t>
  </si>
  <si>
    <t>经办人：李娅</t>
  </si>
  <si>
    <r>
      <t>2020年乡村公共服务岗位（乡村环境卫生清洁员）资金分配表</t>
    </r>
    <r>
      <rPr>
        <sz val="18"/>
        <color theme="1"/>
        <rFont val="方正仿宋_GBK"/>
        <charset val="134"/>
      </rPr>
      <t>（涉农整合资金）</t>
    </r>
  </si>
  <si>
    <t>涉农整合资金分配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</si>
</sst>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8"/>
      <color theme="1"/>
      <name val="方正仿宋_GBK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110" zoomScaleNormal="110" workbookViewId="0">
      <selection activeCell="P10" sqref="P10"/>
    </sheetView>
  </sheetViews>
  <sheetFormatPr defaultColWidth="9" defaultRowHeight="13.5"/>
  <cols>
    <col min="1" max="1" width="7.625" style="1" customWidth="1"/>
    <col min="2" max="2" width="14.25" style="1" customWidth="1"/>
    <col min="3" max="3" width="10.625" style="1" customWidth="1"/>
    <col min="4" max="4" width="9.625" style="1" customWidth="1"/>
    <col min="5" max="12" width="8.375" style="1" customWidth="1"/>
    <col min="13" max="13" width="10" style="1" customWidth="1"/>
    <col min="14" max="14" width="11.375" style="1" customWidth="1"/>
    <col min="15" max="16384" width="9" style="1"/>
  </cols>
  <sheetData>
    <row r="1" spans="1:14" ht="2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3" customHeight="1">
      <c r="A2" s="5" t="s">
        <v>1</v>
      </c>
      <c r="F2" s="6" t="s">
        <v>2</v>
      </c>
      <c r="M2" s="6" t="s">
        <v>3</v>
      </c>
    </row>
    <row r="3" spans="1:14" s="2" customFormat="1" ht="21" customHeight="1">
      <c r="A3" s="20" t="s">
        <v>4</v>
      </c>
      <c r="B3" s="20" t="s">
        <v>5</v>
      </c>
      <c r="C3" s="22" t="s">
        <v>6</v>
      </c>
      <c r="D3" s="22" t="s">
        <v>7</v>
      </c>
      <c r="E3" s="15" t="s">
        <v>8</v>
      </c>
      <c r="F3" s="16"/>
      <c r="G3" s="17"/>
      <c r="H3" s="16" t="s">
        <v>9</v>
      </c>
      <c r="I3" s="16"/>
      <c r="J3" s="17"/>
      <c r="K3" s="16" t="s">
        <v>10</v>
      </c>
      <c r="L3" s="16"/>
      <c r="M3" s="17"/>
      <c r="N3" s="20" t="s">
        <v>11</v>
      </c>
    </row>
    <row r="4" spans="1:14" s="2" customFormat="1" ht="21" customHeight="1">
      <c r="A4" s="21"/>
      <c r="B4" s="21"/>
      <c r="C4" s="23"/>
      <c r="D4" s="23"/>
      <c r="E4" s="13" t="s">
        <v>12</v>
      </c>
      <c r="F4" s="7" t="s">
        <v>13</v>
      </c>
      <c r="G4" s="7" t="s">
        <v>14</v>
      </c>
      <c r="H4" s="7" t="s">
        <v>12</v>
      </c>
      <c r="I4" s="7" t="s">
        <v>13</v>
      </c>
      <c r="J4" s="7" t="s">
        <v>14</v>
      </c>
      <c r="K4" s="7" t="s">
        <v>12</v>
      </c>
      <c r="L4" s="7" t="s">
        <v>13</v>
      </c>
      <c r="M4" s="7" t="s">
        <v>14</v>
      </c>
      <c r="N4" s="21"/>
    </row>
    <row r="5" spans="1:14" ht="18.95" customHeight="1">
      <c r="A5" s="8">
        <v>1</v>
      </c>
      <c r="B5" s="9" t="s">
        <v>15</v>
      </c>
      <c r="C5" s="10">
        <v>100</v>
      </c>
      <c r="D5" s="10">
        <v>39</v>
      </c>
      <c r="E5" s="10">
        <v>12</v>
      </c>
      <c r="F5" s="8">
        <v>5</v>
      </c>
      <c r="G5" s="11">
        <v>3</v>
      </c>
      <c r="H5" s="8">
        <v>12</v>
      </c>
      <c r="I5" s="8">
        <v>7</v>
      </c>
      <c r="J5" s="11">
        <f>SUM(H5*I5*0.05)+0.8</f>
        <v>5</v>
      </c>
      <c r="K5" s="8">
        <v>88</v>
      </c>
      <c r="L5" s="8">
        <v>12</v>
      </c>
      <c r="M5" s="11">
        <f>SUM(K5*L5*0.05)-0.8</f>
        <v>52</v>
      </c>
      <c r="N5" s="11">
        <f>G5+J5+M5</f>
        <v>60</v>
      </c>
    </row>
    <row r="6" spans="1:14" s="3" customFormat="1" ht="18.95" customHeight="1">
      <c r="A6" s="12">
        <v>2</v>
      </c>
      <c r="B6" s="10" t="s">
        <v>16</v>
      </c>
      <c r="C6" s="10">
        <v>136</v>
      </c>
      <c r="D6" s="10">
        <v>95</v>
      </c>
      <c r="E6" s="10">
        <v>30</v>
      </c>
      <c r="F6" s="12">
        <v>6</v>
      </c>
      <c r="G6" s="11">
        <v>9</v>
      </c>
      <c r="H6" s="8">
        <v>30</v>
      </c>
      <c r="I6" s="8">
        <v>6</v>
      </c>
      <c r="J6" s="11">
        <f>SUM(H6*I6*0.05)</f>
        <v>9</v>
      </c>
      <c r="K6" s="8">
        <v>106</v>
      </c>
      <c r="L6" s="8">
        <v>12</v>
      </c>
      <c r="M6" s="11">
        <f>SUM(K6*L6*0.05)</f>
        <v>63.6</v>
      </c>
      <c r="N6" s="11">
        <f t="shared" ref="N6:N22" si="0">G6+J6+M6</f>
        <v>81.599999999999994</v>
      </c>
    </row>
    <row r="7" spans="1:14" s="3" customFormat="1" ht="18.95" customHeight="1">
      <c r="A7" s="8">
        <v>3</v>
      </c>
      <c r="B7" s="10" t="s">
        <v>17</v>
      </c>
      <c r="C7" s="10">
        <v>121</v>
      </c>
      <c r="D7" s="10">
        <v>86</v>
      </c>
      <c r="E7" s="10">
        <v>30</v>
      </c>
      <c r="F7" s="12">
        <v>6</v>
      </c>
      <c r="G7" s="11">
        <v>9</v>
      </c>
      <c r="H7" s="8">
        <v>30</v>
      </c>
      <c r="I7" s="8">
        <v>6</v>
      </c>
      <c r="J7" s="11">
        <f t="shared" ref="J7:J21" si="1">SUM(H7*I7*0.05)</f>
        <v>9</v>
      </c>
      <c r="K7" s="8">
        <v>91</v>
      </c>
      <c r="L7" s="8">
        <v>12</v>
      </c>
      <c r="M7" s="11">
        <f t="shared" ref="M7:M21" si="2">SUM(K7*L7*0.05)</f>
        <v>54.6</v>
      </c>
      <c r="N7" s="11">
        <f t="shared" si="0"/>
        <v>72.599999999999994</v>
      </c>
    </row>
    <row r="8" spans="1:14" ht="18.95" customHeight="1">
      <c r="A8" s="12">
        <v>4</v>
      </c>
      <c r="B8" s="10" t="s">
        <v>18</v>
      </c>
      <c r="C8" s="10">
        <v>125</v>
      </c>
      <c r="D8" s="10">
        <v>115</v>
      </c>
      <c r="E8" s="10">
        <v>50</v>
      </c>
      <c r="F8" s="8">
        <v>5</v>
      </c>
      <c r="G8" s="11">
        <v>12.5</v>
      </c>
      <c r="H8" s="8">
        <v>50</v>
      </c>
      <c r="I8" s="8">
        <v>7</v>
      </c>
      <c r="J8" s="11">
        <f t="shared" si="1"/>
        <v>17.5</v>
      </c>
      <c r="K8" s="8">
        <v>75</v>
      </c>
      <c r="L8" s="8">
        <v>12</v>
      </c>
      <c r="M8" s="11">
        <f t="shared" si="2"/>
        <v>45</v>
      </c>
      <c r="N8" s="11">
        <f t="shared" si="0"/>
        <v>75</v>
      </c>
    </row>
    <row r="9" spans="1:14" ht="18.95" customHeight="1">
      <c r="A9" s="8">
        <v>5</v>
      </c>
      <c r="B9" s="10" t="s">
        <v>19</v>
      </c>
      <c r="C9" s="10">
        <v>247</v>
      </c>
      <c r="D9" s="10">
        <v>247</v>
      </c>
      <c r="E9" s="10">
        <v>110</v>
      </c>
      <c r="F9" s="8">
        <v>7</v>
      </c>
      <c r="G9" s="11">
        <v>38.5</v>
      </c>
      <c r="H9" s="8">
        <v>110</v>
      </c>
      <c r="I9" s="8">
        <v>5</v>
      </c>
      <c r="J9" s="11">
        <f t="shared" si="1"/>
        <v>27.5</v>
      </c>
      <c r="K9" s="8">
        <v>137</v>
      </c>
      <c r="L9" s="8">
        <v>12</v>
      </c>
      <c r="M9" s="11">
        <f t="shared" si="2"/>
        <v>82.2</v>
      </c>
      <c r="N9" s="11">
        <f t="shared" si="0"/>
        <v>148.19999999999999</v>
      </c>
    </row>
    <row r="10" spans="1:14" ht="18.95" customHeight="1">
      <c r="A10" s="12">
        <v>6</v>
      </c>
      <c r="B10" s="10" t="s">
        <v>20</v>
      </c>
      <c r="C10" s="10">
        <v>116</v>
      </c>
      <c r="D10" s="10">
        <v>96</v>
      </c>
      <c r="E10" s="10">
        <v>30</v>
      </c>
      <c r="F10" s="8">
        <v>5</v>
      </c>
      <c r="G10" s="11">
        <v>7.5</v>
      </c>
      <c r="H10" s="8">
        <v>30</v>
      </c>
      <c r="I10" s="8">
        <v>7</v>
      </c>
      <c r="J10" s="11">
        <f t="shared" si="1"/>
        <v>10.5</v>
      </c>
      <c r="K10" s="8">
        <v>86</v>
      </c>
      <c r="L10" s="8">
        <v>12</v>
      </c>
      <c r="M10" s="11">
        <f t="shared" si="2"/>
        <v>51.6</v>
      </c>
      <c r="N10" s="11">
        <f t="shared" si="0"/>
        <v>69.599999999999994</v>
      </c>
    </row>
    <row r="11" spans="1:14" ht="18.95" customHeight="1">
      <c r="A11" s="8">
        <v>7</v>
      </c>
      <c r="B11" s="10" t="s">
        <v>21</v>
      </c>
      <c r="C11" s="10">
        <v>147</v>
      </c>
      <c r="D11" s="10">
        <v>136</v>
      </c>
      <c r="E11" s="10">
        <v>90</v>
      </c>
      <c r="F11" s="8">
        <v>5</v>
      </c>
      <c r="G11" s="11">
        <v>22.5</v>
      </c>
      <c r="H11" s="8">
        <v>90</v>
      </c>
      <c r="I11" s="8">
        <v>7</v>
      </c>
      <c r="J11" s="11">
        <f t="shared" si="1"/>
        <v>31.5</v>
      </c>
      <c r="K11" s="8">
        <v>57</v>
      </c>
      <c r="L11" s="8">
        <v>12</v>
      </c>
      <c r="M11" s="11">
        <f t="shared" si="2"/>
        <v>34.200000000000003</v>
      </c>
      <c r="N11" s="11">
        <f t="shared" si="0"/>
        <v>88.2</v>
      </c>
    </row>
    <row r="12" spans="1:14" ht="18.95" customHeight="1">
      <c r="A12" s="12">
        <v>8</v>
      </c>
      <c r="B12" s="10" t="s">
        <v>22</v>
      </c>
      <c r="C12" s="10">
        <v>241</v>
      </c>
      <c r="D12" s="10">
        <v>218</v>
      </c>
      <c r="E12" s="10">
        <v>110</v>
      </c>
      <c r="F12" s="8">
        <v>7</v>
      </c>
      <c r="G12" s="11">
        <v>38.5</v>
      </c>
      <c r="H12" s="8">
        <v>110</v>
      </c>
      <c r="I12" s="8">
        <v>5</v>
      </c>
      <c r="J12" s="11">
        <f t="shared" si="1"/>
        <v>27.5</v>
      </c>
      <c r="K12" s="8">
        <v>131</v>
      </c>
      <c r="L12" s="8">
        <v>12</v>
      </c>
      <c r="M12" s="11">
        <f t="shared" si="2"/>
        <v>78.599999999999994</v>
      </c>
      <c r="N12" s="11">
        <f t="shared" si="0"/>
        <v>144.6</v>
      </c>
    </row>
    <row r="13" spans="1:14" ht="18.95" customHeight="1">
      <c r="A13" s="8">
        <v>9</v>
      </c>
      <c r="B13" s="10" t="s">
        <v>23</v>
      </c>
      <c r="C13" s="10">
        <v>160</v>
      </c>
      <c r="D13" s="10">
        <v>157</v>
      </c>
      <c r="E13" s="10">
        <v>90</v>
      </c>
      <c r="F13" s="8">
        <v>5</v>
      </c>
      <c r="G13" s="11">
        <v>22.5</v>
      </c>
      <c r="H13" s="8">
        <v>90</v>
      </c>
      <c r="I13" s="8">
        <v>7</v>
      </c>
      <c r="J13" s="11">
        <f t="shared" si="1"/>
        <v>31.5</v>
      </c>
      <c r="K13" s="8">
        <v>70</v>
      </c>
      <c r="L13" s="8">
        <v>12</v>
      </c>
      <c r="M13" s="11">
        <f t="shared" si="2"/>
        <v>42</v>
      </c>
      <c r="N13" s="11">
        <f t="shared" si="0"/>
        <v>96</v>
      </c>
    </row>
    <row r="14" spans="1:14" ht="18.95" customHeight="1">
      <c r="A14" s="12">
        <v>10</v>
      </c>
      <c r="B14" s="10" t="s">
        <v>24</v>
      </c>
      <c r="C14" s="10">
        <v>197</v>
      </c>
      <c r="D14" s="10">
        <v>129</v>
      </c>
      <c r="E14" s="10">
        <v>50</v>
      </c>
      <c r="F14" s="8">
        <v>5</v>
      </c>
      <c r="G14" s="11">
        <v>12.5</v>
      </c>
      <c r="H14" s="8">
        <v>50</v>
      </c>
      <c r="I14" s="8">
        <v>7</v>
      </c>
      <c r="J14" s="11">
        <f t="shared" si="1"/>
        <v>17.5</v>
      </c>
      <c r="K14" s="8">
        <v>147</v>
      </c>
      <c r="L14" s="8">
        <v>12</v>
      </c>
      <c r="M14" s="11">
        <f t="shared" si="2"/>
        <v>88.2</v>
      </c>
      <c r="N14" s="11">
        <f t="shared" si="0"/>
        <v>118.2</v>
      </c>
    </row>
    <row r="15" spans="1:14" ht="18.95" customHeight="1">
      <c r="A15" s="8">
        <v>11</v>
      </c>
      <c r="B15" s="10" t="s">
        <v>25</v>
      </c>
      <c r="C15" s="10">
        <v>181</v>
      </c>
      <c r="D15" s="10">
        <v>173</v>
      </c>
      <c r="E15" s="10">
        <v>90</v>
      </c>
      <c r="F15" s="8">
        <v>5</v>
      </c>
      <c r="G15" s="11">
        <v>22.5</v>
      </c>
      <c r="H15" s="8">
        <v>90</v>
      </c>
      <c r="I15" s="8">
        <v>7</v>
      </c>
      <c r="J15" s="11">
        <f t="shared" si="1"/>
        <v>31.5</v>
      </c>
      <c r="K15" s="8">
        <v>91</v>
      </c>
      <c r="L15" s="8">
        <v>12</v>
      </c>
      <c r="M15" s="11">
        <f t="shared" si="2"/>
        <v>54.6</v>
      </c>
      <c r="N15" s="11">
        <f t="shared" si="0"/>
        <v>108.6</v>
      </c>
    </row>
    <row r="16" spans="1:14" ht="18.95" customHeight="1">
      <c r="A16" s="12">
        <v>12</v>
      </c>
      <c r="B16" s="10" t="s">
        <v>26</v>
      </c>
      <c r="C16" s="10">
        <v>116</v>
      </c>
      <c r="D16" s="10">
        <v>106</v>
      </c>
      <c r="E16" s="10">
        <v>50</v>
      </c>
      <c r="F16" s="8">
        <v>5</v>
      </c>
      <c r="G16" s="11">
        <v>12.5</v>
      </c>
      <c r="H16" s="8">
        <v>50</v>
      </c>
      <c r="I16" s="8">
        <v>7</v>
      </c>
      <c r="J16" s="11">
        <f t="shared" si="1"/>
        <v>17.5</v>
      </c>
      <c r="K16" s="8">
        <v>66</v>
      </c>
      <c r="L16" s="8">
        <v>12</v>
      </c>
      <c r="M16" s="11">
        <f t="shared" si="2"/>
        <v>39.6</v>
      </c>
      <c r="N16" s="11">
        <f t="shared" si="0"/>
        <v>69.599999999999994</v>
      </c>
    </row>
    <row r="17" spans="1:14" ht="18.95" customHeight="1">
      <c r="A17" s="8">
        <v>13</v>
      </c>
      <c r="B17" s="10" t="s">
        <v>27</v>
      </c>
      <c r="C17" s="10">
        <v>224</v>
      </c>
      <c r="D17" s="10">
        <v>205</v>
      </c>
      <c r="E17" s="10">
        <v>90</v>
      </c>
      <c r="F17" s="8">
        <v>5</v>
      </c>
      <c r="G17" s="11">
        <v>22.5</v>
      </c>
      <c r="H17" s="8">
        <v>90</v>
      </c>
      <c r="I17" s="8">
        <v>7</v>
      </c>
      <c r="J17" s="11">
        <f t="shared" si="1"/>
        <v>31.5</v>
      </c>
      <c r="K17" s="8">
        <v>134</v>
      </c>
      <c r="L17" s="8">
        <v>12</v>
      </c>
      <c r="M17" s="11">
        <f t="shared" si="2"/>
        <v>80.400000000000006</v>
      </c>
      <c r="N17" s="11">
        <f t="shared" si="0"/>
        <v>134.4</v>
      </c>
    </row>
    <row r="18" spans="1:14" ht="18.95" customHeight="1">
      <c r="A18" s="12">
        <v>14</v>
      </c>
      <c r="B18" s="10" t="s">
        <v>28</v>
      </c>
      <c r="C18" s="10">
        <v>310</v>
      </c>
      <c r="D18" s="10">
        <v>294</v>
      </c>
      <c r="E18" s="10">
        <v>110</v>
      </c>
      <c r="F18" s="8">
        <v>7</v>
      </c>
      <c r="G18" s="11">
        <v>38.5</v>
      </c>
      <c r="H18" s="8">
        <v>110</v>
      </c>
      <c r="I18" s="8">
        <v>5</v>
      </c>
      <c r="J18" s="11">
        <f t="shared" si="1"/>
        <v>27.5</v>
      </c>
      <c r="K18" s="8">
        <v>200</v>
      </c>
      <c r="L18" s="8">
        <v>12</v>
      </c>
      <c r="M18" s="11">
        <f t="shared" si="2"/>
        <v>120</v>
      </c>
      <c r="N18" s="11">
        <f t="shared" si="0"/>
        <v>186</v>
      </c>
    </row>
    <row r="19" spans="1:14" ht="18.95" customHeight="1">
      <c r="A19" s="8">
        <v>15</v>
      </c>
      <c r="B19" s="9" t="s">
        <v>29</v>
      </c>
      <c r="C19" s="10">
        <v>72</v>
      </c>
      <c r="D19" s="10">
        <v>72</v>
      </c>
      <c r="E19" s="10">
        <v>30</v>
      </c>
      <c r="F19" s="8">
        <v>5</v>
      </c>
      <c r="G19" s="11">
        <v>7.5</v>
      </c>
      <c r="H19" s="8">
        <v>30</v>
      </c>
      <c r="I19" s="8">
        <v>7</v>
      </c>
      <c r="J19" s="11">
        <f t="shared" si="1"/>
        <v>10.5</v>
      </c>
      <c r="K19" s="8">
        <v>42</v>
      </c>
      <c r="L19" s="8">
        <v>12</v>
      </c>
      <c r="M19" s="11">
        <f t="shared" si="2"/>
        <v>25.2</v>
      </c>
      <c r="N19" s="11">
        <f t="shared" si="0"/>
        <v>43.2</v>
      </c>
    </row>
    <row r="20" spans="1:14" ht="18.95" customHeight="1">
      <c r="A20" s="12">
        <v>16</v>
      </c>
      <c r="B20" s="10" t="s">
        <v>30</v>
      </c>
      <c r="C20" s="10">
        <v>224</v>
      </c>
      <c r="D20" s="10">
        <v>224</v>
      </c>
      <c r="E20" s="10">
        <v>110</v>
      </c>
      <c r="F20" s="8">
        <v>7</v>
      </c>
      <c r="G20" s="11">
        <v>38.5</v>
      </c>
      <c r="H20" s="8">
        <v>110</v>
      </c>
      <c r="I20" s="8">
        <v>5</v>
      </c>
      <c r="J20" s="11">
        <f t="shared" si="1"/>
        <v>27.5</v>
      </c>
      <c r="K20" s="8">
        <v>114</v>
      </c>
      <c r="L20" s="8">
        <v>12</v>
      </c>
      <c r="M20" s="11">
        <f t="shared" si="2"/>
        <v>68.400000000000006</v>
      </c>
      <c r="N20" s="11">
        <f t="shared" si="0"/>
        <v>134.4</v>
      </c>
    </row>
    <row r="21" spans="1:14" ht="18.95" customHeight="1">
      <c r="A21" s="8">
        <v>17</v>
      </c>
      <c r="B21" s="10" t="s">
        <v>31</v>
      </c>
      <c r="C21" s="10">
        <v>84</v>
      </c>
      <c r="D21" s="10">
        <v>78</v>
      </c>
      <c r="E21" s="10">
        <v>30</v>
      </c>
      <c r="F21" s="8">
        <v>5</v>
      </c>
      <c r="G21" s="11">
        <v>7.5</v>
      </c>
      <c r="H21" s="8">
        <v>30</v>
      </c>
      <c r="I21" s="8">
        <v>7</v>
      </c>
      <c r="J21" s="11">
        <f t="shared" si="1"/>
        <v>10.5</v>
      </c>
      <c r="K21" s="8">
        <v>54</v>
      </c>
      <c r="L21" s="8">
        <v>12</v>
      </c>
      <c r="M21" s="11">
        <f t="shared" si="2"/>
        <v>32.4</v>
      </c>
      <c r="N21" s="11">
        <f t="shared" si="0"/>
        <v>50.4</v>
      </c>
    </row>
    <row r="22" spans="1:14" ht="18.95" customHeight="1">
      <c r="A22" s="18" t="s">
        <v>32</v>
      </c>
      <c r="B22" s="19"/>
      <c r="C22" s="8">
        <f>SUM(C5:C21)</f>
        <v>2801</v>
      </c>
      <c r="D22" s="8">
        <f>SUM(D5:D21)</f>
        <v>2470</v>
      </c>
      <c r="E22" s="8">
        <f>SUM(E5:E21)</f>
        <v>1112</v>
      </c>
      <c r="F22" s="8"/>
      <c r="G22" s="11">
        <f>SUM(G5:G21)</f>
        <v>325</v>
      </c>
      <c r="H22" s="8">
        <f>SUM(H5:H21)</f>
        <v>1112</v>
      </c>
      <c r="I22" s="8"/>
      <c r="J22" s="11">
        <f>SUM(J5:J21)</f>
        <v>343</v>
      </c>
      <c r="K22" s="8">
        <f>SUM(K5:K21)</f>
        <v>1689</v>
      </c>
      <c r="L22" s="8"/>
      <c r="M22" s="11">
        <f>C22*0.05*12-G22-J22</f>
        <v>1012.6</v>
      </c>
      <c r="N22" s="11">
        <f t="shared" si="0"/>
        <v>1680.6</v>
      </c>
    </row>
    <row r="24" spans="1:14" s="4" customFormat="1" ht="15">
      <c r="B24" s="6" t="s">
        <v>33</v>
      </c>
      <c r="K24" s="6" t="s">
        <v>34</v>
      </c>
    </row>
  </sheetData>
  <mergeCells count="10">
    <mergeCell ref="A1:N1"/>
    <mergeCell ref="E3:G3"/>
    <mergeCell ref="H3:J3"/>
    <mergeCell ref="K3:M3"/>
    <mergeCell ref="A22:B22"/>
    <mergeCell ref="A3:A4"/>
    <mergeCell ref="B3:B4"/>
    <mergeCell ref="C3:C4"/>
    <mergeCell ref="D3:D4"/>
    <mergeCell ref="N3:N4"/>
  </mergeCells>
  <phoneticPr fontId="10" type="noConversion"/>
  <pageMargins left="0.75" right="0.75" top="0.86597222222222203" bottom="0.62986111111111098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W24"/>
  <sheetViews>
    <sheetView tabSelected="1" workbookViewId="0">
      <selection activeCell="A24" sqref="A24:XFD24"/>
    </sheetView>
  </sheetViews>
  <sheetFormatPr defaultColWidth="9" defaultRowHeight="13.5"/>
  <cols>
    <col min="1" max="1" width="7.625" style="1" customWidth="1"/>
    <col min="2" max="7" width="20.5" style="1" customWidth="1"/>
    <col min="8" max="16377" width="9" style="1"/>
  </cols>
  <sheetData>
    <row r="1" spans="1:7" s="1" customFormat="1" ht="24">
      <c r="A1" s="14" t="s">
        <v>35</v>
      </c>
      <c r="B1" s="14"/>
      <c r="C1" s="14"/>
      <c r="D1" s="14"/>
      <c r="E1" s="14"/>
      <c r="F1" s="14"/>
      <c r="G1" s="14"/>
    </row>
    <row r="2" spans="1:7" s="1" customFormat="1" ht="33" customHeight="1">
      <c r="A2" s="5" t="s">
        <v>1</v>
      </c>
      <c r="F2" s="6" t="s">
        <v>2</v>
      </c>
      <c r="G2" s="6" t="s">
        <v>3</v>
      </c>
    </row>
    <row r="3" spans="1:7" s="2" customFormat="1" ht="21" customHeight="1">
      <c r="A3" s="20" t="s">
        <v>4</v>
      </c>
      <c r="B3" s="20" t="s">
        <v>5</v>
      </c>
      <c r="C3" s="22" t="s">
        <v>6</v>
      </c>
      <c r="D3" s="22" t="s">
        <v>7</v>
      </c>
      <c r="E3" s="16" t="s">
        <v>36</v>
      </c>
      <c r="F3" s="16"/>
      <c r="G3" s="17"/>
    </row>
    <row r="4" spans="1:7" s="2" customFormat="1" ht="21" customHeight="1">
      <c r="A4" s="21"/>
      <c r="B4" s="21"/>
      <c r="C4" s="23"/>
      <c r="D4" s="23"/>
      <c r="E4" s="7" t="s">
        <v>12</v>
      </c>
      <c r="F4" s="7" t="s">
        <v>13</v>
      </c>
      <c r="G4" s="7" t="s">
        <v>14</v>
      </c>
    </row>
    <row r="5" spans="1:7" s="1" customFormat="1" ht="18.95" customHeight="1">
      <c r="A5" s="8">
        <v>1</v>
      </c>
      <c r="B5" s="9" t="s">
        <v>15</v>
      </c>
      <c r="C5" s="10">
        <v>100</v>
      </c>
      <c r="D5" s="10">
        <v>39</v>
      </c>
      <c r="E5" s="8">
        <v>12</v>
      </c>
      <c r="F5" s="8">
        <v>7</v>
      </c>
      <c r="G5" s="11">
        <v>5</v>
      </c>
    </row>
    <row r="6" spans="1:7" s="3" customFormat="1" ht="18.95" customHeight="1">
      <c r="A6" s="12">
        <v>2</v>
      </c>
      <c r="B6" s="10" t="s">
        <v>16</v>
      </c>
      <c r="C6" s="10">
        <v>136</v>
      </c>
      <c r="D6" s="10">
        <v>95</v>
      </c>
      <c r="E6" s="8">
        <v>30</v>
      </c>
      <c r="F6" s="8">
        <v>6</v>
      </c>
      <c r="G6" s="11">
        <v>9</v>
      </c>
    </row>
    <row r="7" spans="1:7" s="3" customFormat="1" ht="18.95" customHeight="1">
      <c r="A7" s="8">
        <v>3</v>
      </c>
      <c r="B7" s="10" t="s">
        <v>17</v>
      </c>
      <c r="C7" s="10">
        <v>121</v>
      </c>
      <c r="D7" s="10">
        <v>86</v>
      </c>
      <c r="E7" s="8">
        <v>30</v>
      </c>
      <c r="F7" s="8">
        <v>6</v>
      </c>
      <c r="G7" s="11">
        <v>9</v>
      </c>
    </row>
    <row r="8" spans="1:7" s="1" customFormat="1" ht="18.95" customHeight="1">
      <c r="A8" s="12">
        <v>4</v>
      </c>
      <c r="B8" s="10" t="s">
        <v>18</v>
      </c>
      <c r="C8" s="10">
        <v>125</v>
      </c>
      <c r="D8" s="10">
        <v>115</v>
      </c>
      <c r="E8" s="8">
        <v>50</v>
      </c>
      <c r="F8" s="8">
        <v>7</v>
      </c>
      <c r="G8" s="11">
        <v>17.5</v>
      </c>
    </row>
    <row r="9" spans="1:7" s="1" customFormat="1" ht="18.95" customHeight="1">
      <c r="A9" s="8">
        <v>5</v>
      </c>
      <c r="B9" s="10" t="s">
        <v>19</v>
      </c>
      <c r="C9" s="10">
        <v>247</v>
      </c>
      <c r="D9" s="10">
        <v>247</v>
      </c>
      <c r="E9" s="8">
        <v>110</v>
      </c>
      <c r="F9" s="8">
        <v>5</v>
      </c>
      <c r="G9" s="11">
        <v>27.5</v>
      </c>
    </row>
    <row r="10" spans="1:7" s="1" customFormat="1" ht="18.95" customHeight="1">
      <c r="A10" s="12">
        <v>6</v>
      </c>
      <c r="B10" s="10" t="s">
        <v>20</v>
      </c>
      <c r="C10" s="10">
        <v>116</v>
      </c>
      <c r="D10" s="10">
        <v>96</v>
      </c>
      <c r="E10" s="8">
        <v>30</v>
      </c>
      <c r="F10" s="8">
        <v>7</v>
      </c>
      <c r="G10" s="11">
        <v>10.5</v>
      </c>
    </row>
    <row r="11" spans="1:7" s="1" customFormat="1" ht="18.95" customHeight="1">
      <c r="A11" s="8">
        <v>7</v>
      </c>
      <c r="B11" s="10" t="s">
        <v>21</v>
      </c>
      <c r="C11" s="10">
        <v>147</v>
      </c>
      <c r="D11" s="10">
        <v>136</v>
      </c>
      <c r="E11" s="8">
        <v>90</v>
      </c>
      <c r="F11" s="8">
        <v>7</v>
      </c>
      <c r="G11" s="11">
        <v>31.5</v>
      </c>
    </row>
    <row r="12" spans="1:7" s="1" customFormat="1" ht="18.95" customHeight="1">
      <c r="A12" s="12">
        <v>8</v>
      </c>
      <c r="B12" s="10" t="s">
        <v>22</v>
      </c>
      <c r="C12" s="10">
        <v>241</v>
      </c>
      <c r="D12" s="10">
        <v>218</v>
      </c>
      <c r="E12" s="8">
        <v>110</v>
      </c>
      <c r="F12" s="8">
        <v>5</v>
      </c>
      <c r="G12" s="11">
        <v>27.5</v>
      </c>
    </row>
    <row r="13" spans="1:7" s="1" customFormat="1" ht="18.95" customHeight="1">
      <c r="A13" s="8">
        <v>9</v>
      </c>
      <c r="B13" s="10" t="s">
        <v>23</v>
      </c>
      <c r="C13" s="10">
        <v>160</v>
      </c>
      <c r="D13" s="10">
        <v>157</v>
      </c>
      <c r="E13" s="8">
        <v>90</v>
      </c>
      <c r="F13" s="8">
        <v>7</v>
      </c>
      <c r="G13" s="11">
        <v>31.5</v>
      </c>
    </row>
    <row r="14" spans="1:7" s="1" customFormat="1" ht="18.95" customHeight="1">
      <c r="A14" s="12">
        <v>10</v>
      </c>
      <c r="B14" s="10" t="s">
        <v>24</v>
      </c>
      <c r="C14" s="10">
        <v>197</v>
      </c>
      <c r="D14" s="10">
        <v>129</v>
      </c>
      <c r="E14" s="8">
        <v>50</v>
      </c>
      <c r="F14" s="8">
        <v>7</v>
      </c>
      <c r="G14" s="11">
        <v>17.5</v>
      </c>
    </row>
    <row r="15" spans="1:7" s="1" customFormat="1" ht="18.95" customHeight="1">
      <c r="A15" s="8">
        <v>11</v>
      </c>
      <c r="B15" s="10" t="s">
        <v>25</v>
      </c>
      <c r="C15" s="10">
        <v>181</v>
      </c>
      <c r="D15" s="10">
        <v>173</v>
      </c>
      <c r="E15" s="8">
        <v>90</v>
      </c>
      <c r="F15" s="8">
        <v>7</v>
      </c>
      <c r="G15" s="11">
        <v>31.5</v>
      </c>
    </row>
    <row r="16" spans="1:7" s="1" customFormat="1" ht="18.95" customHeight="1">
      <c r="A16" s="12">
        <v>12</v>
      </c>
      <c r="B16" s="10" t="s">
        <v>26</v>
      </c>
      <c r="C16" s="10">
        <v>116</v>
      </c>
      <c r="D16" s="10">
        <v>106</v>
      </c>
      <c r="E16" s="8">
        <v>50</v>
      </c>
      <c r="F16" s="8">
        <v>7</v>
      </c>
      <c r="G16" s="11">
        <v>17.5</v>
      </c>
    </row>
    <row r="17" spans="1:7" s="1" customFormat="1" ht="18.95" customHeight="1">
      <c r="A17" s="8">
        <v>13</v>
      </c>
      <c r="B17" s="10" t="s">
        <v>27</v>
      </c>
      <c r="C17" s="10">
        <v>224</v>
      </c>
      <c r="D17" s="10">
        <v>205</v>
      </c>
      <c r="E17" s="8">
        <v>90</v>
      </c>
      <c r="F17" s="8">
        <v>7</v>
      </c>
      <c r="G17" s="11">
        <v>31.5</v>
      </c>
    </row>
    <row r="18" spans="1:7" s="1" customFormat="1" ht="18.95" customHeight="1">
      <c r="A18" s="12">
        <v>14</v>
      </c>
      <c r="B18" s="10" t="s">
        <v>28</v>
      </c>
      <c r="C18" s="10">
        <v>310</v>
      </c>
      <c r="D18" s="10">
        <v>294</v>
      </c>
      <c r="E18" s="8">
        <v>110</v>
      </c>
      <c r="F18" s="8">
        <v>5</v>
      </c>
      <c r="G18" s="11">
        <v>27.5</v>
      </c>
    </row>
    <row r="19" spans="1:7" s="1" customFormat="1" ht="18.95" customHeight="1">
      <c r="A19" s="8">
        <v>15</v>
      </c>
      <c r="B19" s="9" t="s">
        <v>29</v>
      </c>
      <c r="C19" s="10">
        <v>72</v>
      </c>
      <c r="D19" s="10">
        <v>72</v>
      </c>
      <c r="E19" s="8">
        <v>30</v>
      </c>
      <c r="F19" s="8">
        <v>7</v>
      </c>
      <c r="G19" s="11">
        <v>10.5</v>
      </c>
    </row>
    <row r="20" spans="1:7" s="1" customFormat="1" ht="18.95" customHeight="1">
      <c r="A20" s="12">
        <v>16</v>
      </c>
      <c r="B20" s="10" t="s">
        <v>30</v>
      </c>
      <c r="C20" s="10">
        <v>224</v>
      </c>
      <c r="D20" s="10">
        <v>224</v>
      </c>
      <c r="E20" s="8">
        <v>110</v>
      </c>
      <c r="F20" s="8">
        <v>5</v>
      </c>
      <c r="G20" s="11">
        <v>27.5</v>
      </c>
    </row>
    <row r="21" spans="1:7" s="1" customFormat="1" ht="18.95" customHeight="1">
      <c r="A21" s="8">
        <v>17</v>
      </c>
      <c r="B21" s="10" t="s">
        <v>31</v>
      </c>
      <c r="C21" s="10">
        <v>84</v>
      </c>
      <c r="D21" s="10">
        <v>78</v>
      </c>
      <c r="E21" s="8">
        <v>30</v>
      </c>
      <c r="F21" s="8">
        <v>7</v>
      </c>
      <c r="G21" s="11">
        <v>10.5</v>
      </c>
    </row>
    <row r="22" spans="1:7" s="1" customFormat="1" ht="18.95" customHeight="1">
      <c r="A22" s="18" t="s">
        <v>32</v>
      </c>
      <c r="B22" s="19"/>
      <c r="C22" s="8">
        <v>2801</v>
      </c>
      <c r="D22" s="8">
        <v>2470</v>
      </c>
      <c r="E22" s="8">
        <v>1112</v>
      </c>
      <c r="F22" s="8"/>
      <c r="G22" s="11">
        <v>343</v>
      </c>
    </row>
    <row r="23" spans="1:7" s="1" customFormat="1"/>
    <row r="24" spans="1:7" s="4" customFormat="1" ht="15">
      <c r="B24" s="6" t="s">
        <v>33</v>
      </c>
      <c r="F24" s="6" t="s">
        <v>34</v>
      </c>
    </row>
  </sheetData>
  <mergeCells count="7">
    <mergeCell ref="A1:G1"/>
    <mergeCell ref="E3:G3"/>
    <mergeCell ref="A22:B22"/>
    <mergeCell ref="A3:A4"/>
    <mergeCell ref="B3:B4"/>
    <mergeCell ref="C3:C4"/>
    <mergeCell ref="D3:D4"/>
  </mergeCells>
  <phoneticPr fontId="10" type="noConversion"/>
  <pageMargins left="0.75" right="0.75" top="1" bottom="0.5902777777777780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涉农整合资金</vt:lpstr>
    </vt:vector>
  </TitlesOfParts>
  <Company>文山州文山市党政机关单位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啦啦小姐</dc:creator>
  <cp:lastModifiedBy>农业农村股</cp:lastModifiedBy>
  <cp:lastPrinted>2020-06-10T00:39:31Z</cp:lastPrinted>
  <dcterms:created xsi:type="dcterms:W3CDTF">2020-06-09T06:35:00Z</dcterms:created>
  <dcterms:modified xsi:type="dcterms:W3CDTF">2020-06-10T01:11:48Z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